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pistor.local\dfs\Daten\Marketing Services\Extern\Projekte\Relaunch-pistor-ch\Content\Gastro-Beck\Vorlagen_Hilfsmittel\Menues\"/>
    </mc:Choice>
  </mc:AlternateContent>
  <bookViews>
    <workbookView xWindow="0" yWindow="0" windowWidth="19140" windowHeight="1195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1" l="1"/>
  <c r="F108" i="1"/>
  <c r="E109" i="1"/>
  <c r="F109" i="1"/>
  <c r="E111" i="1"/>
  <c r="F111" i="1"/>
  <c r="E112" i="1"/>
  <c r="F112" i="1"/>
  <c r="F129" i="1"/>
  <c r="E129" i="1"/>
  <c r="F128" i="1"/>
  <c r="E128" i="1"/>
  <c r="F126" i="1"/>
  <c r="E126" i="1"/>
  <c r="F125" i="1"/>
  <c r="E125" i="1"/>
  <c r="F146" i="1"/>
  <c r="E146" i="1"/>
  <c r="F145" i="1"/>
  <c r="E145" i="1"/>
  <c r="F143" i="1"/>
  <c r="E143" i="1"/>
  <c r="F142" i="1"/>
  <c r="E142" i="1"/>
  <c r="F7" i="1"/>
  <c r="E7" i="1"/>
  <c r="F24" i="1"/>
  <c r="E24" i="1"/>
  <c r="F41" i="1"/>
  <c r="E41" i="1"/>
  <c r="F75" i="1"/>
  <c r="E75" i="1"/>
  <c r="F92" i="1"/>
  <c r="E92" i="1"/>
  <c r="F365" i="1"/>
  <c r="F367" i="1" s="1"/>
  <c r="F370" i="1" s="1"/>
  <c r="F371" i="1" s="1"/>
  <c r="E365" i="1"/>
  <c r="E367" i="1" s="1"/>
  <c r="E370" i="1" s="1"/>
  <c r="E371" i="1" s="1"/>
  <c r="F352" i="1"/>
  <c r="F354" i="1" s="1"/>
  <c r="F357" i="1" s="1"/>
  <c r="F358" i="1" s="1"/>
  <c r="E352" i="1"/>
  <c r="E354" i="1" s="1"/>
  <c r="E357" i="1" s="1"/>
  <c r="E358" i="1" s="1"/>
  <c r="F339" i="1"/>
  <c r="F341" i="1" s="1"/>
  <c r="F344" i="1" s="1"/>
  <c r="F345" i="1" s="1"/>
  <c r="E339" i="1"/>
  <c r="E341" i="1" s="1"/>
  <c r="E344" i="1" s="1"/>
  <c r="E345" i="1" s="1"/>
  <c r="F326" i="1"/>
  <c r="F328" i="1" s="1"/>
  <c r="F331" i="1" s="1"/>
  <c r="F332" i="1" s="1"/>
  <c r="E326" i="1"/>
  <c r="E328" i="1" s="1"/>
  <c r="E331" i="1" s="1"/>
  <c r="E332" i="1" s="1"/>
  <c r="F313" i="1"/>
  <c r="F315" i="1" s="1"/>
  <c r="F318" i="1" s="1"/>
  <c r="F319" i="1" s="1"/>
  <c r="E313" i="1"/>
  <c r="E315" i="1" s="1"/>
  <c r="E318" i="1" s="1"/>
  <c r="E319" i="1" s="1"/>
  <c r="F300" i="1"/>
  <c r="F302" i="1" s="1"/>
  <c r="F305" i="1" s="1"/>
  <c r="F306" i="1" s="1"/>
  <c r="E300" i="1"/>
  <c r="E302" i="1" s="1"/>
  <c r="E305" i="1" s="1"/>
  <c r="E306" i="1" s="1"/>
  <c r="F287" i="1"/>
  <c r="F289" i="1" s="1"/>
  <c r="F292" i="1" s="1"/>
  <c r="F293" i="1" s="1"/>
  <c r="E287" i="1"/>
  <c r="E289" i="1" s="1"/>
  <c r="E292" i="1" s="1"/>
  <c r="E293" i="1" s="1"/>
  <c r="F274" i="1"/>
  <c r="F276" i="1" s="1"/>
  <c r="F279" i="1" s="1"/>
  <c r="F280" i="1" s="1"/>
  <c r="E274" i="1"/>
  <c r="E276" i="1" s="1"/>
  <c r="E279" i="1" s="1"/>
  <c r="E280" i="1" s="1"/>
  <c r="F261" i="1"/>
  <c r="E261" i="1"/>
  <c r="F246" i="1"/>
  <c r="E246" i="1"/>
  <c r="F245" i="1"/>
  <c r="E245" i="1"/>
  <c r="F243" i="1"/>
  <c r="E243" i="1"/>
  <c r="F230" i="1"/>
  <c r="E230" i="1"/>
  <c r="F229" i="1"/>
  <c r="E229" i="1"/>
  <c r="F227" i="1"/>
  <c r="E227" i="1"/>
  <c r="F214" i="1"/>
  <c r="E214" i="1"/>
  <c r="F213" i="1"/>
  <c r="E213" i="1"/>
  <c r="F211" i="1"/>
  <c r="E211" i="1"/>
  <c r="F198" i="1"/>
  <c r="E198" i="1"/>
  <c r="F197" i="1"/>
  <c r="E197" i="1"/>
  <c r="F195" i="1"/>
  <c r="E195" i="1"/>
  <c r="F180" i="1"/>
  <c r="E180" i="1"/>
  <c r="F179" i="1"/>
  <c r="E179" i="1"/>
  <c r="F177" i="1"/>
  <c r="E177" i="1"/>
  <c r="F176" i="1"/>
  <c r="E176" i="1"/>
  <c r="F163" i="1"/>
  <c r="E163" i="1"/>
  <c r="F162" i="1"/>
  <c r="E162" i="1"/>
  <c r="F160" i="1"/>
  <c r="E160" i="1"/>
  <c r="F159" i="1"/>
  <c r="E159" i="1"/>
  <c r="F95" i="1"/>
  <c r="E95" i="1"/>
  <c r="F94" i="1"/>
  <c r="E94" i="1"/>
  <c r="F91" i="1"/>
  <c r="E91" i="1"/>
  <c r="F78" i="1"/>
  <c r="E78" i="1"/>
  <c r="F77" i="1"/>
  <c r="E77" i="1"/>
  <c r="F74" i="1"/>
  <c r="E74" i="1"/>
  <c r="F61" i="1"/>
  <c r="E61" i="1"/>
  <c r="F60" i="1"/>
  <c r="E60" i="1"/>
  <c r="F58" i="1"/>
  <c r="E58" i="1"/>
  <c r="F57" i="1"/>
  <c r="E57" i="1"/>
  <c r="F44" i="1"/>
  <c r="E44" i="1"/>
  <c r="F43" i="1"/>
  <c r="E43" i="1"/>
  <c r="F40" i="1"/>
  <c r="E40" i="1"/>
  <c r="F27" i="1"/>
  <c r="E27" i="1"/>
  <c r="F26" i="1"/>
  <c r="E26" i="1"/>
  <c r="F23" i="1"/>
  <c r="E23" i="1"/>
  <c r="E10" i="1"/>
  <c r="E9" i="1"/>
  <c r="E6" i="1"/>
  <c r="F10" i="1"/>
  <c r="F9" i="1"/>
  <c r="F6" i="1"/>
  <c r="E114" i="1" l="1"/>
  <c r="E117" i="1" s="1"/>
  <c r="E118" i="1" s="1"/>
  <c r="F148" i="1"/>
  <c r="F151" i="1" s="1"/>
  <c r="F152" i="1" s="1"/>
  <c r="F131" i="1"/>
  <c r="F134" i="1" s="1"/>
  <c r="F135" i="1" s="1"/>
  <c r="F114" i="1"/>
  <c r="F117" i="1" s="1"/>
  <c r="F118" i="1" s="1"/>
  <c r="E148" i="1"/>
  <c r="E151" i="1" s="1"/>
  <c r="E152" i="1" s="1"/>
  <c r="E131" i="1"/>
  <c r="E134" i="1" s="1"/>
  <c r="E135" i="1" s="1"/>
  <c r="E200" i="1"/>
  <c r="E203" i="1" s="1"/>
  <c r="E204" i="1" s="1"/>
  <c r="E216" i="1"/>
  <c r="E219" i="1" s="1"/>
  <c r="E220" i="1" s="1"/>
  <c r="E232" i="1"/>
  <c r="E235" i="1" s="1"/>
  <c r="E236" i="1" s="1"/>
  <c r="E248" i="1"/>
  <c r="E251" i="1" s="1"/>
  <c r="E252" i="1" s="1"/>
  <c r="E263" i="1"/>
  <c r="E266" i="1" s="1"/>
  <c r="E267" i="1" s="1"/>
  <c r="F63" i="1"/>
  <c r="F66" i="1" s="1"/>
  <c r="F67" i="1" s="1"/>
  <c r="F165" i="1"/>
  <c r="F168" i="1" s="1"/>
  <c r="F169" i="1" s="1"/>
  <c r="F182" i="1"/>
  <c r="F185" i="1" s="1"/>
  <c r="F186" i="1" s="1"/>
  <c r="F200" i="1"/>
  <c r="F203" i="1" s="1"/>
  <c r="F204" i="1" s="1"/>
  <c r="F216" i="1"/>
  <c r="F219" i="1" s="1"/>
  <c r="F220" i="1" s="1"/>
  <c r="F232" i="1"/>
  <c r="F235" i="1" s="1"/>
  <c r="F236" i="1" s="1"/>
  <c r="F248" i="1"/>
  <c r="F251" i="1" s="1"/>
  <c r="F252" i="1" s="1"/>
  <c r="F263" i="1"/>
  <c r="F266" i="1" s="1"/>
  <c r="F267" i="1" s="1"/>
  <c r="E182" i="1"/>
  <c r="E185" i="1" s="1"/>
  <c r="E186" i="1" s="1"/>
  <c r="E165" i="1"/>
  <c r="E168" i="1" s="1"/>
  <c r="E169" i="1" s="1"/>
  <c r="E97" i="1"/>
  <c r="E100" i="1" s="1"/>
  <c r="E101" i="1" s="1"/>
  <c r="F97" i="1"/>
  <c r="F100" i="1" s="1"/>
  <c r="F101" i="1" s="1"/>
  <c r="E80" i="1"/>
  <c r="E83" i="1" s="1"/>
  <c r="E84" i="1" s="1"/>
  <c r="F80" i="1"/>
  <c r="F83" i="1" s="1"/>
  <c r="F84" i="1" s="1"/>
  <c r="E63" i="1"/>
  <c r="E66" i="1" s="1"/>
  <c r="E67" i="1" s="1"/>
  <c r="F46" i="1"/>
  <c r="F49" i="1" s="1"/>
  <c r="F50" i="1" s="1"/>
  <c r="E29" i="1"/>
  <c r="E32" i="1" s="1"/>
  <c r="E33" i="1" s="1"/>
  <c r="E46" i="1"/>
  <c r="E49" i="1" s="1"/>
  <c r="E50" i="1" s="1"/>
  <c r="F29" i="1"/>
  <c r="F32" i="1" s="1"/>
  <c r="F33" i="1" s="1"/>
  <c r="F12" i="1" l="1"/>
  <c r="F15" i="1" s="1"/>
  <c r="F16" i="1" s="1"/>
  <c r="E12" i="1" l="1"/>
  <c r="E15" i="1" s="1"/>
  <c r="E16" i="1" s="1"/>
</calcChain>
</file>

<file path=xl/comments1.xml><?xml version="1.0" encoding="utf-8"?>
<comments xmlns="http://schemas.openxmlformats.org/spreadsheetml/2006/main">
  <authors>
    <author>Dubach Franziska</author>
  </authors>
  <commentList>
    <comment ref="J1" authorId="0" shapeId="0">
      <text>
        <r>
          <rPr>
            <b/>
            <sz val="9"/>
            <color indexed="81"/>
            <rFont val="Segoe UI"/>
            <family val="2"/>
          </rPr>
          <t>Changer les prix uniquement dans les champs en couleur afin que les formules fonctionnent.</t>
        </r>
      </text>
    </comment>
  </commentList>
</comments>
</file>

<file path=xl/sharedStrings.xml><?xml version="1.0" encoding="utf-8"?>
<sst xmlns="http://schemas.openxmlformats.org/spreadsheetml/2006/main" count="538" uniqueCount="51">
  <si>
    <t>Penne</t>
  </si>
  <si>
    <t>Sauce Carbonara</t>
  </si>
  <si>
    <t>g</t>
  </si>
  <si>
    <t>Sauce Cinque Pi</t>
  </si>
  <si>
    <t>Sauce Pesto Genovese</t>
  </si>
  <si>
    <t>Riz Casimir</t>
  </si>
  <si>
    <t>Penne all'arrabbiata</t>
  </si>
  <si>
    <t xml:space="preserve">Penne </t>
  </si>
  <si>
    <t>Info</t>
  </si>
  <si>
    <t>No d'art.</t>
  </si>
  <si>
    <t>Ingrédients/emballage</t>
  </si>
  <si>
    <t>Quantité</t>
  </si>
  <si>
    <t>Unité</t>
  </si>
  <si>
    <t>Prix/Unité</t>
  </si>
  <si>
    <t>CP 1</t>
  </si>
  <si>
    <t>CP 6</t>
  </si>
  <si>
    <t>Prix/Unité (CP6)</t>
  </si>
  <si>
    <t>pc.</t>
  </si>
  <si>
    <t xml:space="preserve">pc. </t>
  </si>
  <si>
    <t>Coûts des marchandises</t>
  </si>
  <si>
    <t>Prix de vente au magasin</t>
  </si>
  <si>
    <t>Marge en CHF</t>
  </si>
  <si>
    <t>Marge en %</t>
  </si>
  <si>
    <t>Prix          Quantité</t>
  </si>
  <si>
    <t>Nouilles</t>
  </si>
  <si>
    <t>Barquette menu 800 cm3</t>
  </si>
  <si>
    <t>Couvercle PP</t>
  </si>
  <si>
    <t>Ballon/petit pain</t>
  </si>
  <si>
    <t>Sauce viande hachée de bœuf</t>
  </si>
  <si>
    <t>Cornettes</t>
  </si>
  <si>
    <t>Emincé de veau à la zurichoise</t>
  </si>
  <si>
    <t>Emincé de poulet Casimir</t>
  </si>
  <si>
    <t>Riz</t>
  </si>
  <si>
    <t>Goulache de porc à la crème</t>
  </si>
  <si>
    <t>Sauce bolognaise</t>
  </si>
  <si>
    <t>Composants de menu en sachets</t>
  </si>
  <si>
    <t>Plats complets en sachets</t>
  </si>
  <si>
    <t>Macaronis montagnards avec lard</t>
  </si>
  <si>
    <t>Mah Meh avec poulet</t>
  </si>
  <si>
    <t>Mah Meh végétarien</t>
  </si>
  <si>
    <t>Risotto aux bolets et fines herbes</t>
  </si>
  <si>
    <t>Viande hachée et cornettes</t>
  </si>
  <si>
    <t>Prix       Quantité</t>
  </si>
  <si>
    <t>Prix           Quantité</t>
  </si>
  <si>
    <t>Emincé de poulet avec nouilles</t>
  </si>
  <si>
    <t>Menus en barquettes</t>
  </si>
  <si>
    <t>Curry Red Thaï avec riz Basmati</t>
  </si>
  <si>
    <t>Köttbular avec purée de pommes de terre</t>
  </si>
  <si>
    <t>Sauce thaï au curry rouge, légumes</t>
  </si>
  <si>
    <t>Tortellini épinard-ricotta
à la sauce tomate</t>
  </si>
  <si>
    <t>Sauce Chili con Carne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</si>
</sst>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CHF&quot;\ #,##0.00"/>
    <numFmt numFmtId="165" formatCode="0.0%"/>
  </numFmts>
  <fonts count="11" x14ac:knownFonts="1">
    <font>
      <sz val="10"/>
      <color theme="1"/>
      <name val="Arial"/>
      <family val="2"/>
    </font>
    <font>
      <sz val="10"/>
      <color theme="1"/>
      <name val="Myriad Pro"/>
      <family val="2"/>
    </font>
    <font>
      <b/>
      <sz val="10"/>
      <color theme="1"/>
      <name val="Myriad Pro"/>
      <family val="2"/>
    </font>
    <font>
      <u/>
      <sz val="10"/>
      <color theme="1"/>
      <name val="Myriad Pro"/>
      <family val="2"/>
    </font>
    <font>
      <b/>
      <sz val="15"/>
      <color theme="1"/>
      <name val="Myriad Pro"/>
      <family val="2"/>
    </font>
    <font>
      <b/>
      <sz val="10"/>
      <color rgb="FFC00000"/>
      <name val="Myriad Pro"/>
      <family val="2"/>
    </font>
    <font>
      <sz val="10"/>
      <color rgb="FFC00000"/>
      <name val="Myriad Pro"/>
      <family val="2"/>
    </font>
    <font>
      <sz val="10"/>
      <name val="Myriad Pro"/>
      <family val="2"/>
    </font>
    <font>
      <b/>
      <sz val="10"/>
      <color theme="0"/>
      <name val="Myriad Pro"/>
      <family val="2"/>
    </font>
    <font>
      <b/>
      <sz val="9"/>
      <color indexed="81"/>
      <name val="Segoe UI"/>
      <family val="2"/>
    </font>
    <font>
      <b/>
      <sz val="10"/>
      <color theme="1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3" fillId="0" borderId="1" xfId="0" applyFont="1" applyBorder="1"/>
    <xf numFmtId="0" fontId="1" fillId="0" borderId="0" xfId="0" applyFont="1" applyBorder="1"/>
    <xf numFmtId="0" fontId="4" fillId="0" borderId="0" xfId="0" applyFont="1"/>
    <xf numFmtId="0" fontId="1" fillId="0" borderId="2" xfId="0" applyFont="1" applyBorder="1"/>
    <xf numFmtId="0" fontId="1" fillId="0" borderId="4" xfId="0" applyFont="1" applyBorder="1"/>
    <xf numFmtId="0" fontId="3" fillId="0" borderId="3" xfId="0" applyFont="1" applyBorder="1"/>
    <xf numFmtId="164" fontId="1" fillId="0" borderId="4" xfId="0" applyNumberFormat="1" applyFont="1" applyBorder="1"/>
    <xf numFmtId="164" fontId="1" fillId="0" borderId="3" xfId="0" applyNumberFormat="1" applyFont="1" applyBorder="1"/>
    <xf numFmtId="0" fontId="2" fillId="0" borderId="0" xfId="0" applyFont="1" applyBorder="1"/>
    <xf numFmtId="164" fontId="1" fillId="0" borderId="6" xfId="0" applyNumberFormat="1" applyFont="1" applyBorder="1"/>
    <xf numFmtId="0" fontId="1" fillId="0" borderId="6" xfId="0" applyFont="1" applyBorder="1"/>
    <xf numFmtId="164" fontId="1" fillId="0" borderId="5" xfId="0" applyNumberFormat="1" applyFont="1" applyBorder="1"/>
    <xf numFmtId="0" fontId="3" fillId="0" borderId="5" xfId="0" applyFont="1" applyBorder="1"/>
    <xf numFmtId="164" fontId="2" fillId="0" borderId="4" xfId="0" applyNumberFormat="1" applyFont="1" applyBorder="1"/>
    <xf numFmtId="0" fontId="2" fillId="0" borderId="8" xfId="0" applyFont="1" applyBorder="1"/>
    <xf numFmtId="0" fontId="2" fillId="0" borderId="7" xfId="0" applyFont="1" applyBorder="1"/>
    <xf numFmtId="0" fontId="2" fillId="0" borderId="9" xfId="0" applyFont="1" applyBorder="1"/>
    <xf numFmtId="0" fontId="5" fillId="0" borderId="0" xfId="0" applyFont="1"/>
    <xf numFmtId="165" fontId="5" fillId="0" borderId="4" xfId="0" applyNumberFormat="1" applyFont="1" applyBorder="1"/>
    <xf numFmtId="164" fontId="2" fillId="2" borderId="4" xfId="0" applyNumberFormat="1" applyFont="1" applyFill="1" applyBorder="1"/>
    <xf numFmtId="165" fontId="5" fillId="0" borderId="0" xfId="0" applyNumberFormat="1" applyFont="1" applyBorder="1"/>
    <xf numFmtId="0" fontId="5" fillId="0" borderId="2" xfId="0" applyFont="1" applyBorder="1"/>
    <xf numFmtId="0" fontId="5" fillId="0" borderId="0" xfId="0" applyFont="1" applyBorder="1"/>
    <xf numFmtId="165" fontId="5" fillId="0" borderId="2" xfId="0" applyNumberFormat="1" applyFont="1" applyBorder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6" fillId="0" borderId="13" xfId="0" applyFont="1" applyBorder="1"/>
    <xf numFmtId="0" fontId="3" fillId="0" borderId="15" xfId="0" applyFont="1" applyBorder="1"/>
    <xf numFmtId="0" fontId="2" fillId="0" borderId="13" xfId="0" applyFont="1" applyBorder="1"/>
    <xf numFmtId="0" fontId="2" fillId="0" borderId="10" xfId="0" applyFont="1" applyBorder="1"/>
    <xf numFmtId="0" fontId="6" fillId="0" borderId="13" xfId="0" applyFont="1" applyBorder="1" applyAlignment="1">
      <alignment wrapText="1"/>
    </xf>
    <xf numFmtId="0" fontId="2" fillId="2" borderId="9" xfId="0" applyFont="1" applyFill="1" applyBorder="1"/>
    <xf numFmtId="0" fontId="2" fillId="2" borderId="8" xfId="0" applyFont="1" applyFill="1" applyBorder="1"/>
    <xf numFmtId="164" fontId="1" fillId="2" borderId="6" xfId="0" applyNumberFormat="1" applyFont="1" applyFill="1" applyBorder="1"/>
    <xf numFmtId="164" fontId="1" fillId="2" borderId="0" xfId="0" applyNumberFormat="1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7" fillId="3" borderId="0" xfId="0" applyFont="1" applyFill="1"/>
    <xf numFmtId="0" fontId="8" fillId="3" borderId="0" xfId="0" applyFont="1" applyFill="1"/>
    <xf numFmtId="0" fontId="3" fillId="2" borderId="5" xfId="0" applyFont="1" applyFill="1" applyBorder="1"/>
    <xf numFmtId="0" fontId="3" fillId="2" borderId="1" xfId="0" applyFont="1" applyFill="1" applyBorder="1"/>
    <xf numFmtId="0" fontId="2" fillId="2" borderId="0" xfId="0" applyFont="1" applyFill="1"/>
    <xf numFmtId="0" fontId="6" fillId="0" borderId="13" xfId="0" applyFont="1" applyFill="1" applyBorder="1"/>
    <xf numFmtId="0" fontId="10" fillId="0" borderId="4" xfId="0" applyFont="1" applyBorder="1"/>
    <xf numFmtId="0" fontId="7" fillId="0" borderId="0" xfId="0" applyFont="1" applyFill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2"/>
  <sheetViews>
    <sheetView tabSelected="1" zoomScaleNormal="100" workbookViewId="0">
      <selection activeCell="J1" sqref="J1"/>
    </sheetView>
  </sheetViews>
  <sheetFormatPr baseColWidth="10" defaultColWidth="11.42578125" defaultRowHeight="12.75" x14ac:dyDescent="0.2"/>
  <cols>
    <col min="1" max="1" width="8.7109375" style="1" customWidth="1"/>
    <col min="2" max="2" width="30" style="1" customWidth="1"/>
    <col min="3" max="3" width="7.42578125" style="1" customWidth="1"/>
    <col min="4" max="4" width="2.28515625" style="1" customWidth="1"/>
    <col min="5" max="6" width="9.42578125" style="1" customWidth="1"/>
    <col min="7" max="7" width="7.85546875" style="1" customWidth="1"/>
    <col min="8" max="8" width="2.42578125" style="1" customWidth="1"/>
    <col min="9" max="10" width="10" style="1" customWidth="1"/>
    <col min="11" max="16384" width="11.42578125" style="1"/>
  </cols>
  <sheetData>
    <row r="1" spans="1:10" ht="19.5" x14ac:dyDescent="0.3">
      <c r="A1" s="6"/>
      <c r="J1" s="48" t="s">
        <v>8</v>
      </c>
    </row>
    <row r="2" spans="1:10" x14ac:dyDescent="0.2">
      <c r="A2" s="45" t="s">
        <v>35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x14ac:dyDescent="0.2">
      <c r="B3" s="2"/>
    </row>
    <row r="4" spans="1:10" x14ac:dyDescent="0.2">
      <c r="A4" s="2" t="s">
        <v>9</v>
      </c>
      <c r="B4" s="35" t="s">
        <v>10</v>
      </c>
      <c r="C4" s="12" t="s">
        <v>11</v>
      </c>
      <c r="D4" s="12"/>
      <c r="E4" s="52" t="s">
        <v>23</v>
      </c>
      <c r="F4" s="53"/>
      <c r="G4" s="12" t="s">
        <v>12</v>
      </c>
      <c r="H4" s="30"/>
      <c r="I4" s="54" t="s">
        <v>13</v>
      </c>
      <c r="J4" s="54"/>
    </row>
    <row r="5" spans="1:10" x14ac:dyDescent="0.2">
      <c r="A5" s="18"/>
      <c r="B5" s="32"/>
      <c r="C5" s="18"/>
      <c r="D5" s="19"/>
      <c r="E5" s="20" t="s">
        <v>14</v>
      </c>
      <c r="F5" s="19" t="s">
        <v>15</v>
      </c>
      <c r="G5" s="19"/>
      <c r="H5" s="19"/>
      <c r="I5" s="38" t="s">
        <v>14</v>
      </c>
      <c r="J5" s="39" t="s">
        <v>15</v>
      </c>
    </row>
    <row r="6" spans="1:10" x14ac:dyDescent="0.2">
      <c r="A6" s="28">
        <v>42305</v>
      </c>
      <c r="B6" s="33" t="s">
        <v>1</v>
      </c>
      <c r="C6" s="5">
        <v>180</v>
      </c>
      <c r="D6" s="8" t="s">
        <v>2</v>
      </c>
      <c r="E6" s="13">
        <f>SUM(I6/G6*C6)</f>
        <v>2.4732000000000003</v>
      </c>
      <c r="F6" s="13">
        <f>SUM(J6/G6*C6)</f>
        <v>2.4119999999999999</v>
      </c>
      <c r="G6" s="8">
        <v>1000</v>
      </c>
      <c r="H6" s="8" t="s">
        <v>2</v>
      </c>
      <c r="I6" s="40">
        <v>13.74</v>
      </c>
      <c r="J6" s="40">
        <v>13.4</v>
      </c>
    </row>
    <row r="7" spans="1:10" x14ac:dyDescent="0.2">
      <c r="A7" s="28">
        <v>42317</v>
      </c>
      <c r="B7" s="33" t="s">
        <v>24</v>
      </c>
      <c r="C7" s="5">
        <v>180</v>
      </c>
      <c r="D7" s="8" t="s">
        <v>2</v>
      </c>
      <c r="E7" s="13">
        <f>SUM(I7/G7*C7)</f>
        <v>1.0710000000000002</v>
      </c>
      <c r="F7" s="13">
        <f>SUM(J7/G7*C7)</f>
        <v>1.044</v>
      </c>
      <c r="G7" s="8">
        <v>1000</v>
      </c>
      <c r="H7" s="8" t="s">
        <v>2</v>
      </c>
      <c r="I7" s="40">
        <v>5.95</v>
      </c>
      <c r="J7" s="41">
        <v>5.8</v>
      </c>
    </row>
    <row r="8" spans="1:10" x14ac:dyDescent="0.2">
      <c r="A8" s="29"/>
      <c r="B8" s="31"/>
      <c r="C8" s="5"/>
      <c r="D8" s="8"/>
      <c r="E8" s="14"/>
      <c r="F8" s="8"/>
      <c r="G8" s="8"/>
      <c r="H8" s="8"/>
      <c r="I8" s="42"/>
      <c r="J8" s="43"/>
    </row>
    <row r="9" spans="1:10" x14ac:dyDescent="0.2">
      <c r="A9" s="29">
        <v>44752</v>
      </c>
      <c r="B9" s="31" t="s">
        <v>25</v>
      </c>
      <c r="C9" s="5">
        <v>1</v>
      </c>
      <c r="D9" s="8" t="s">
        <v>17</v>
      </c>
      <c r="E9" s="13">
        <f>SUM(I9/G9*C9)</f>
        <v>0.19</v>
      </c>
      <c r="F9" s="13">
        <f>SUM(J9/G9*C9)</f>
        <v>0.17859999999999998</v>
      </c>
      <c r="G9" s="8">
        <v>100</v>
      </c>
      <c r="H9" s="8" t="s">
        <v>17</v>
      </c>
      <c r="I9" s="40">
        <v>19</v>
      </c>
      <c r="J9" s="41">
        <v>17.86</v>
      </c>
    </row>
    <row r="10" spans="1:10" x14ac:dyDescent="0.2">
      <c r="A10" s="29">
        <v>44755</v>
      </c>
      <c r="B10" s="31" t="s">
        <v>26</v>
      </c>
      <c r="C10" s="5">
        <v>1</v>
      </c>
      <c r="D10" s="8" t="s">
        <v>17</v>
      </c>
      <c r="E10" s="13">
        <f>SUM(I10/G10*C10)</f>
        <v>0.17</v>
      </c>
      <c r="F10" s="13">
        <f>SUM(J10/G10*C10)</f>
        <v>0.1598</v>
      </c>
      <c r="G10" s="8">
        <v>100</v>
      </c>
      <c r="H10" s="8" t="s">
        <v>17</v>
      </c>
      <c r="I10" s="40">
        <v>17</v>
      </c>
      <c r="J10" s="41">
        <v>15.98</v>
      </c>
    </row>
    <row r="11" spans="1:10" x14ac:dyDescent="0.2">
      <c r="A11" s="4"/>
      <c r="B11" s="34"/>
      <c r="C11" s="4"/>
      <c r="D11" s="9"/>
      <c r="E11" s="15"/>
      <c r="F11" s="11"/>
      <c r="G11" s="9"/>
      <c r="H11" s="9"/>
      <c r="I11" s="16"/>
      <c r="J11" s="4"/>
    </row>
    <row r="12" spans="1:10" x14ac:dyDescent="0.2">
      <c r="A12" s="2"/>
      <c r="B12" s="36" t="s">
        <v>19</v>
      </c>
      <c r="E12" s="17">
        <f>SUM(E6:E11)</f>
        <v>3.9042000000000003</v>
      </c>
      <c r="F12" s="17">
        <f>SUM(F6:F11)</f>
        <v>3.7944</v>
      </c>
      <c r="I12" s="5"/>
      <c r="J12" s="5"/>
    </row>
    <row r="13" spans="1:10" x14ac:dyDescent="0.2">
      <c r="B13" s="5"/>
      <c r="E13" s="8"/>
      <c r="F13" s="8"/>
      <c r="I13" s="5"/>
      <c r="J13" s="5"/>
    </row>
    <row r="14" spans="1:10" x14ac:dyDescent="0.2">
      <c r="A14" s="2"/>
      <c r="B14" s="12" t="s">
        <v>20</v>
      </c>
      <c r="E14" s="23">
        <v>8.9</v>
      </c>
      <c r="F14" s="23">
        <v>8.9</v>
      </c>
      <c r="I14" s="5"/>
      <c r="J14" s="5"/>
    </row>
    <row r="15" spans="1:10" x14ac:dyDescent="0.2">
      <c r="B15" s="5" t="s">
        <v>21</v>
      </c>
      <c r="E15" s="10">
        <f>SUM(E14-E12)</f>
        <v>4.9958</v>
      </c>
      <c r="F15" s="10">
        <f>SUM(F14-F12)</f>
        <v>5.1056000000000008</v>
      </c>
      <c r="I15" s="5"/>
      <c r="J15" s="5"/>
    </row>
    <row r="16" spans="1:10" x14ac:dyDescent="0.2">
      <c r="A16" s="26"/>
      <c r="B16" s="26" t="s">
        <v>22</v>
      </c>
      <c r="C16" s="5"/>
      <c r="D16" s="5"/>
      <c r="E16" s="22">
        <f>SUM(E15/E14)</f>
        <v>0.56132584269662922</v>
      </c>
      <c r="F16" s="22">
        <f>SUM(F15/F14)</f>
        <v>0.57366292134831465</v>
      </c>
      <c r="G16" s="5"/>
      <c r="H16" s="5"/>
      <c r="I16" s="5"/>
      <c r="J16" s="5"/>
    </row>
    <row r="17" spans="1:10" ht="13.5" thickBot="1" x14ac:dyDescent="0.25">
      <c r="A17" s="25"/>
      <c r="B17" s="25"/>
      <c r="C17" s="7"/>
      <c r="D17" s="7"/>
      <c r="E17" s="27"/>
      <c r="F17" s="27"/>
      <c r="G17" s="7"/>
      <c r="H17" s="7"/>
      <c r="I17" s="7"/>
      <c r="J17" s="7"/>
    </row>
    <row r="18" spans="1:10" x14ac:dyDescent="0.2">
      <c r="B18" s="21"/>
      <c r="E18" s="24"/>
      <c r="F18" s="24"/>
    </row>
    <row r="19" spans="1:10" x14ac:dyDescent="0.2">
      <c r="B19" s="21"/>
      <c r="E19" s="24"/>
      <c r="F19" s="24"/>
    </row>
    <row r="20" spans="1:10" x14ac:dyDescent="0.2">
      <c r="B20" s="21"/>
      <c r="E20" s="24"/>
      <c r="F20" s="24"/>
    </row>
    <row r="21" spans="1:10" x14ac:dyDescent="0.2">
      <c r="A21" s="2" t="s">
        <v>9</v>
      </c>
      <c r="B21" s="35" t="s">
        <v>10</v>
      </c>
      <c r="C21" s="12" t="s">
        <v>11</v>
      </c>
      <c r="D21" s="12"/>
      <c r="E21" s="52" t="s">
        <v>23</v>
      </c>
      <c r="F21" s="53"/>
      <c r="G21" s="12" t="s">
        <v>12</v>
      </c>
      <c r="H21" s="30"/>
      <c r="I21" s="55" t="s">
        <v>13</v>
      </c>
      <c r="J21" s="55"/>
    </row>
    <row r="22" spans="1:10" x14ac:dyDescent="0.2">
      <c r="A22" s="18"/>
      <c r="B22" s="32"/>
      <c r="C22" s="18"/>
      <c r="D22" s="19"/>
      <c r="E22" s="20" t="s">
        <v>14</v>
      </c>
      <c r="F22" s="19" t="s">
        <v>15</v>
      </c>
      <c r="G22" s="19"/>
      <c r="H22" s="19"/>
      <c r="I22" s="38" t="s">
        <v>14</v>
      </c>
      <c r="J22" s="39" t="s">
        <v>15</v>
      </c>
    </row>
    <row r="23" spans="1:10" x14ac:dyDescent="0.2">
      <c r="A23" s="28">
        <v>42312</v>
      </c>
      <c r="B23" s="33" t="s">
        <v>50</v>
      </c>
      <c r="C23" s="5">
        <v>250</v>
      </c>
      <c r="D23" s="8" t="s">
        <v>2</v>
      </c>
      <c r="E23" s="13">
        <f>SUM(I23/G23*C23)</f>
        <v>3.6875</v>
      </c>
      <c r="F23" s="13">
        <f>SUM(J23/G23*C23)</f>
        <v>3.5950000000000002</v>
      </c>
      <c r="G23" s="8">
        <v>1000</v>
      </c>
      <c r="H23" s="8" t="s">
        <v>2</v>
      </c>
      <c r="I23" s="40">
        <v>14.75</v>
      </c>
      <c r="J23" s="40">
        <v>14.38</v>
      </c>
    </row>
    <row r="24" spans="1:10" x14ac:dyDescent="0.2">
      <c r="A24" s="28"/>
      <c r="B24" s="33" t="s">
        <v>27</v>
      </c>
      <c r="C24" s="5">
        <v>80</v>
      </c>
      <c r="D24" s="8" t="s">
        <v>2</v>
      </c>
      <c r="E24" s="13">
        <f>SUM(I24)</f>
        <v>1.2</v>
      </c>
      <c r="F24" s="13">
        <f>SUM(J24)</f>
        <v>1.2</v>
      </c>
      <c r="G24" s="8">
        <v>1</v>
      </c>
      <c r="H24" s="8" t="s">
        <v>17</v>
      </c>
      <c r="I24" s="40">
        <v>1.2</v>
      </c>
      <c r="J24" s="41">
        <v>1.2</v>
      </c>
    </row>
    <row r="25" spans="1:10" x14ac:dyDescent="0.2">
      <c r="A25" s="29"/>
      <c r="B25" s="31"/>
      <c r="C25" s="5"/>
      <c r="D25" s="8"/>
      <c r="E25" s="14"/>
      <c r="F25" s="8"/>
      <c r="G25" s="8"/>
      <c r="H25" s="8"/>
      <c r="I25" s="42"/>
      <c r="J25" s="43"/>
    </row>
    <row r="26" spans="1:10" x14ac:dyDescent="0.2">
      <c r="A26" s="29">
        <v>44752</v>
      </c>
      <c r="B26" s="31" t="s">
        <v>25</v>
      </c>
      <c r="C26" s="5">
        <v>1</v>
      </c>
      <c r="D26" s="8" t="s">
        <v>17</v>
      </c>
      <c r="E26" s="13">
        <f>SUM(I26/G26*C26)</f>
        <v>0.19</v>
      </c>
      <c r="F26" s="13">
        <f>SUM(J26/G26*C26)</f>
        <v>0.17859999999999998</v>
      </c>
      <c r="G26" s="8">
        <v>100</v>
      </c>
      <c r="H26" s="8" t="s">
        <v>17</v>
      </c>
      <c r="I26" s="40">
        <v>19</v>
      </c>
      <c r="J26" s="41">
        <v>17.86</v>
      </c>
    </row>
    <row r="27" spans="1:10" x14ac:dyDescent="0.2">
      <c r="A27" s="29">
        <v>44755</v>
      </c>
      <c r="B27" s="31" t="s">
        <v>26</v>
      </c>
      <c r="C27" s="5">
        <v>1</v>
      </c>
      <c r="D27" s="8" t="s">
        <v>17</v>
      </c>
      <c r="E27" s="13">
        <f>SUM(I27/G27*C27)</f>
        <v>0.17</v>
      </c>
      <c r="F27" s="13">
        <f>SUM(J27/G27*C27)</f>
        <v>0.1598</v>
      </c>
      <c r="G27" s="8">
        <v>100</v>
      </c>
      <c r="H27" s="8" t="s">
        <v>17</v>
      </c>
      <c r="I27" s="40">
        <v>17</v>
      </c>
      <c r="J27" s="41">
        <v>15.98</v>
      </c>
    </row>
    <row r="28" spans="1:10" x14ac:dyDescent="0.2">
      <c r="A28" s="4"/>
      <c r="B28" s="34"/>
      <c r="C28" s="4"/>
      <c r="D28" s="9"/>
      <c r="E28" s="15"/>
      <c r="F28" s="11"/>
      <c r="G28" s="9"/>
      <c r="H28" s="9"/>
      <c r="I28" s="16"/>
      <c r="J28" s="4"/>
    </row>
    <row r="29" spans="1:10" x14ac:dyDescent="0.2">
      <c r="A29" s="2"/>
      <c r="B29" s="36" t="s">
        <v>19</v>
      </c>
      <c r="E29" s="17">
        <f>SUM(E23:E28)</f>
        <v>5.2475000000000005</v>
      </c>
      <c r="F29" s="17">
        <f>SUM(F23:F28)</f>
        <v>5.1334</v>
      </c>
      <c r="I29" s="5"/>
      <c r="J29" s="5"/>
    </row>
    <row r="30" spans="1:10" x14ac:dyDescent="0.2">
      <c r="B30" s="5"/>
      <c r="E30" s="8"/>
      <c r="F30" s="8"/>
      <c r="I30" s="5"/>
      <c r="J30" s="5"/>
    </row>
    <row r="31" spans="1:10" x14ac:dyDescent="0.2">
      <c r="A31" s="2"/>
      <c r="B31" s="12" t="s">
        <v>20</v>
      </c>
      <c r="E31" s="23">
        <v>8.6</v>
      </c>
      <c r="F31" s="23">
        <v>8.6</v>
      </c>
      <c r="I31" s="5"/>
      <c r="J31" s="5"/>
    </row>
    <row r="32" spans="1:10" x14ac:dyDescent="0.2">
      <c r="B32" s="5" t="s">
        <v>21</v>
      </c>
      <c r="E32" s="10">
        <f>SUM(E31-E29)</f>
        <v>3.3524999999999991</v>
      </c>
      <c r="F32" s="10">
        <f>SUM(F31-F29)</f>
        <v>3.4665999999999997</v>
      </c>
      <c r="I32" s="5"/>
      <c r="J32" s="5"/>
    </row>
    <row r="33" spans="1:10" x14ac:dyDescent="0.2">
      <c r="A33" s="26"/>
      <c r="B33" s="26" t="s">
        <v>22</v>
      </c>
      <c r="C33" s="5"/>
      <c r="D33" s="5"/>
      <c r="E33" s="22">
        <f>SUM(E32/E31)</f>
        <v>0.38982558139534873</v>
      </c>
      <c r="F33" s="22">
        <f>SUM(F32/F31)</f>
        <v>0.40309302325581392</v>
      </c>
      <c r="G33" s="5"/>
      <c r="H33" s="5"/>
      <c r="I33" s="5"/>
      <c r="J33" s="5"/>
    </row>
    <row r="34" spans="1:10" ht="13.5" thickBot="1" x14ac:dyDescent="0.25">
      <c r="A34" s="25"/>
      <c r="B34" s="25"/>
      <c r="C34" s="7"/>
      <c r="D34" s="7"/>
      <c r="E34" s="27"/>
      <c r="F34" s="27"/>
      <c r="G34" s="7"/>
      <c r="H34" s="7"/>
      <c r="I34" s="7"/>
      <c r="J34" s="7"/>
    </row>
    <row r="35" spans="1:10" x14ac:dyDescent="0.2">
      <c r="B35" s="21"/>
      <c r="E35" s="24"/>
      <c r="F35" s="24"/>
    </row>
    <row r="36" spans="1:10" x14ac:dyDescent="0.2">
      <c r="B36" s="21"/>
      <c r="E36" s="24"/>
      <c r="F36" s="24"/>
    </row>
    <row r="37" spans="1:10" x14ac:dyDescent="0.2">
      <c r="B37" s="21"/>
      <c r="E37" s="24"/>
      <c r="F37" s="24"/>
    </row>
    <row r="38" spans="1:10" x14ac:dyDescent="0.2">
      <c r="A38" s="2" t="s">
        <v>9</v>
      </c>
      <c r="B38" s="35" t="s">
        <v>10</v>
      </c>
      <c r="C38" s="12" t="s">
        <v>11</v>
      </c>
      <c r="D38" s="12"/>
      <c r="E38" s="52" t="s">
        <v>23</v>
      </c>
      <c r="F38" s="53"/>
      <c r="G38" s="12" t="s">
        <v>12</v>
      </c>
      <c r="H38" s="30"/>
      <c r="I38" s="55" t="s">
        <v>13</v>
      </c>
      <c r="J38" s="55"/>
    </row>
    <row r="39" spans="1:10" x14ac:dyDescent="0.2">
      <c r="A39" s="18"/>
      <c r="B39" s="32"/>
      <c r="C39" s="18"/>
      <c r="D39" s="19"/>
      <c r="E39" s="20" t="s">
        <v>14</v>
      </c>
      <c r="F39" s="19" t="s">
        <v>15</v>
      </c>
      <c r="G39" s="19"/>
      <c r="H39" s="19"/>
      <c r="I39" s="20" t="s">
        <v>14</v>
      </c>
      <c r="J39" s="18" t="s">
        <v>15</v>
      </c>
    </row>
    <row r="40" spans="1:10" x14ac:dyDescent="0.2">
      <c r="A40" s="28">
        <v>42302</v>
      </c>
      <c r="B40" s="33" t="s">
        <v>28</v>
      </c>
      <c r="C40" s="5">
        <v>180</v>
      </c>
      <c r="D40" s="8" t="s">
        <v>2</v>
      </c>
      <c r="E40" s="13">
        <f>SUM(I40/G40*C40)</f>
        <v>2.403</v>
      </c>
      <c r="F40" s="13">
        <f>SUM(J40/G40*C40)</f>
        <v>2.3435999999999999</v>
      </c>
      <c r="G40" s="8">
        <v>1000</v>
      </c>
      <c r="H40" s="8" t="s">
        <v>2</v>
      </c>
      <c r="I40" s="40">
        <v>13.35</v>
      </c>
      <c r="J40" s="40">
        <v>13.02</v>
      </c>
    </row>
    <row r="41" spans="1:10" x14ac:dyDescent="0.2">
      <c r="A41" s="28">
        <v>42315</v>
      </c>
      <c r="B41" s="33" t="s">
        <v>29</v>
      </c>
      <c r="C41" s="5">
        <v>180</v>
      </c>
      <c r="D41" s="8" t="s">
        <v>2</v>
      </c>
      <c r="E41" s="13">
        <f>SUM(I41/G41*C41)</f>
        <v>0.94859999999999989</v>
      </c>
      <c r="F41" s="13">
        <f>SUM(J41/G41*C41)</f>
        <v>0.92519999999999991</v>
      </c>
      <c r="G41" s="8">
        <v>1000</v>
      </c>
      <c r="H41" s="8" t="s">
        <v>2</v>
      </c>
      <c r="I41" s="40">
        <v>5.27</v>
      </c>
      <c r="J41" s="41">
        <v>5.14</v>
      </c>
    </row>
    <row r="42" spans="1:10" x14ac:dyDescent="0.2">
      <c r="A42" s="29"/>
      <c r="B42" s="31"/>
      <c r="C42" s="5"/>
      <c r="D42" s="8"/>
      <c r="E42" s="14"/>
      <c r="F42" s="8"/>
      <c r="G42" s="8"/>
      <c r="H42" s="8"/>
      <c r="I42" s="42"/>
      <c r="J42" s="43"/>
    </row>
    <row r="43" spans="1:10" x14ac:dyDescent="0.2">
      <c r="A43" s="29">
        <v>44752</v>
      </c>
      <c r="B43" s="31" t="s">
        <v>25</v>
      </c>
      <c r="C43" s="5">
        <v>1</v>
      </c>
      <c r="D43" s="8" t="s">
        <v>17</v>
      </c>
      <c r="E43" s="13">
        <f>SUM(I43/G43*C43)</f>
        <v>0.19</v>
      </c>
      <c r="F43" s="13">
        <f>SUM(J43/G43*C43)</f>
        <v>0.17859999999999998</v>
      </c>
      <c r="G43" s="8">
        <v>100</v>
      </c>
      <c r="H43" s="8" t="s">
        <v>17</v>
      </c>
      <c r="I43" s="40">
        <v>19</v>
      </c>
      <c r="J43" s="41">
        <v>17.86</v>
      </c>
    </row>
    <row r="44" spans="1:10" x14ac:dyDescent="0.2">
      <c r="A44" s="29">
        <v>44755</v>
      </c>
      <c r="B44" s="31" t="s">
        <v>26</v>
      </c>
      <c r="C44" s="5">
        <v>1</v>
      </c>
      <c r="D44" s="8" t="s">
        <v>17</v>
      </c>
      <c r="E44" s="13">
        <f>SUM(I44/G44*C44)</f>
        <v>0.17</v>
      </c>
      <c r="F44" s="13">
        <f>SUM(J44/G44*C44)</f>
        <v>0.1598</v>
      </c>
      <c r="G44" s="8">
        <v>100</v>
      </c>
      <c r="H44" s="8" t="s">
        <v>17</v>
      </c>
      <c r="I44" s="40">
        <v>17</v>
      </c>
      <c r="J44" s="41">
        <v>15.98</v>
      </c>
    </row>
    <row r="45" spans="1:10" x14ac:dyDescent="0.2">
      <c r="A45" s="4"/>
      <c r="B45" s="34"/>
      <c r="C45" s="4"/>
      <c r="D45" s="9"/>
      <c r="E45" s="15"/>
      <c r="F45" s="11"/>
      <c r="G45" s="9"/>
      <c r="H45" s="9"/>
      <c r="I45" s="16"/>
      <c r="J45" s="4"/>
    </row>
    <row r="46" spans="1:10" x14ac:dyDescent="0.2">
      <c r="A46" s="2"/>
      <c r="B46" s="36" t="s">
        <v>19</v>
      </c>
      <c r="E46" s="17">
        <f>SUM(E40:E45)</f>
        <v>3.7115999999999998</v>
      </c>
      <c r="F46" s="17">
        <f>SUM(F40:F45)</f>
        <v>3.6071999999999997</v>
      </c>
      <c r="I46" s="5"/>
      <c r="J46" s="5"/>
    </row>
    <row r="47" spans="1:10" x14ac:dyDescent="0.2">
      <c r="B47" s="5"/>
      <c r="E47" s="8"/>
      <c r="F47" s="8"/>
      <c r="I47" s="5"/>
      <c r="J47" s="5"/>
    </row>
    <row r="48" spans="1:10" x14ac:dyDescent="0.2">
      <c r="A48" s="2"/>
      <c r="B48" s="12" t="s">
        <v>20</v>
      </c>
      <c r="E48" s="23">
        <v>8.8000000000000007</v>
      </c>
      <c r="F48" s="23">
        <v>8.8000000000000007</v>
      </c>
      <c r="I48" s="5"/>
      <c r="J48" s="5"/>
    </row>
    <row r="49" spans="1:10" x14ac:dyDescent="0.2">
      <c r="B49" s="5" t="s">
        <v>21</v>
      </c>
      <c r="E49" s="10">
        <f>SUM(E48-E46)</f>
        <v>5.0884000000000009</v>
      </c>
      <c r="F49" s="10">
        <f>SUM(F48-F46)</f>
        <v>5.192800000000001</v>
      </c>
      <c r="I49" s="5"/>
      <c r="J49" s="5"/>
    </row>
    <row r="50" spans="1:10" x14ac:dyDescent="0.2">
      <c r="A50" s="26"/>
      <c r="B50" s="26" t="s">
        <v>22</v>
      </c>
      <c r="C50" s="5"/>
      <c r="D50" s="5"/>
      <c r="E50" s="22">
        <f>SUM(E49/E48)</f>
        <v>0.57822727272727281</v>
      </c>
      <c r="F50" s="22">
        <f>SUM(F49/F48)</f>
        <v>0.59009090909090911</v>
      </c>
      <c r="G50" s="5"/>
      <c r="H50" s="5"/>
      <c r="I50" s="5"/>
      <c r="J50" s="5"/>
    </row>
    <row r="51" spans="1:10" ht="13.5" thickBot="1" x14ac:dyDescent="0.25">
      <c r="A51" s="25"/>
      <c r="B51" s="25"/>
      <c r="C51" s="7"/>
      <c r="D51" s="7"/>
      <c r="E51" s="27"/>
      <c r="F51" s="27"/>
      <c r="G51" s="7"/>
      <c r="H51" s="7"/>
      <c r="I51" s="7"/>
      <c r="J51" s="7"/>
    </row>
    <row r="52" spans="1:10" x14ac:dyDescent="0.2">
      <c r="B52" s="21"/>
      <c r="E52" s="24"/>
      <c r="F52" s="24"/>
    </row>
    <row r="53" spans="1:10" x14ac:dyDescent="0.2">
      <c r="A53" s="45" t="s">
        <v>35</v>
      </c>
      <c r="B53" s="45"/>
      <c r="C53" s="45"/>
      <c r="D53" s="45"/>
      <c r="E53" s="45"/>
      <c r="F53" s="45"/>
      <c r="G53" s="45"/>
      <c r="H53" s="45"/>
      <c r="I53" s="45"/>
      <c r="J53" s="45"/>
    </row>
    <row r="54" spans="1:10" x14ac:dyDescent="0.2">
      <c r="E54" s="3"/>
      <c r="F54" s="3"/>
    </row>
    <row r="55" spans="1:10" x14ac:dyDescent="0.2">
      <c r="A55" s="2" t="s">
        <v>9</v>
      </c>
      <c r="B55" s="35" t="s">
        <v>10</v>
      </c>
      <c r="C55" s="12" t="s">
        <v>11</v>
      </c>
      <c r="D55" s="12"/>
      <c r="E55" s="52" t="s">
        <v>23</v>
      </c>
      <c r="F55" s="53"/>
      <c r="G55" s="12" t="s">
        <v>12</v>
      </c>
      <c r="H55" s="30"/>
      <c r="I55" s="55" t="s">
        <v>13</v>
      </c>
      <c r="J55" s="55"/>
    </row>
    <row r="56" spans="1:10" x14ac:dyDescent="0.2">
      <c r="A56" s="18"/>
      <c r="B56" s="32"/>
      <c r="C56" s="18"/>
      <c r="D56" s="19"/>
      <c r="E56" s="20" t="s">
        <v>14</v>
      </c>
      <c r="F56" s="19" t="s">
        <v>15</v>
      </c>
      <c r="G56" s="19"/>
      <c r="H56" s="19"/>
      <c r="I56" s="38" t="s">
        <v>14</v>
      </c>
      <c r="J56" s="39" t="s">
        <v>15</v>
      </c>
    </row>
    <row r="57" spans="1:10" x14ac:dyDescent="0.2">
      <c r="A57" s="28">
        <v>42303</v>
      </c>
      <c r="B57" s="33" t="s">
        <v>30</v>
      </c>
      <c r="C57" s="5">
        <v>200</v>
      </c>
      <c r="D57" s="8" t="s">
        <v>2</v>
      </c>
      <c r="E57" s="13">
        <f>SUM(I57/G57*C57)</f>
        <v>5.99</v>
      </c>
      <c r="F57" s="13">
        <f>SUM(J57/G57*C57)</f>
        <v>5.84</v>
      </c>
      <c r="G57" s="8">
        <v>1000</v>
      </c>
      <c r="H57" s="8" t="s">
        <v>2</v>
      </c>
      <c r="I57" s="40">
        <v>29.95</v>
      </c>
      <c r="J57" s="40">
        <v>29.2</v>
      </c>
    </row>
    <row r="58" spans="1:10" x14ac:dyDescent="0.2">
      <c r="A58" s="28">
        <v>42317</v>
      </c>
      <c r="B58" s="33" t="s">
        <v>24</v>
      </c>
      <c r="C58" s="5">
        <v>180</v>
      </c>
      <c r="D58" s="8" t="s">
        <v>2</v>
      </c>
      <c r="E58" s="13">
        <f>SUM(I58/G58*C58)</f>
        <v>1.0710000000000002</v>
      </c>
      <c r="F58" s="13">
        <f>SUM(J58/G58*C58)</f>
        <v>1.044</v>
      </c>
      <c r="G58" s="8">
        <v>1000</v>
      </c>
      <c r="H58" s="8" t="s">
        <v>2</v>
      </c>
      <c r="I58" s="40">
        <v>5.95</v>
      </c>
      <c r="J58" s="41">
        <v>5.8</v>
      </c>
    </row>
    <row r="59" spans="1:10" x14ac:dyDescent="0.2">
      <c r="A59" s="29"/>
      <c r="B59" s="31"/>
      <c r="C59" s="5"/>
      <c r="D59" s="8"/>
      <c r="E59" s="14"/>
      <c r="F59" s="8"/>
      <c r="G59" s="8"/>
      <c r="H59" s="8"/>
      <c r="I59" s="42"/>
      <c r="J59" s="43"/>
    </row>
    <row r="60" spans="1:10" x14ac:dyDescent="0.2">
      <c r="A60" s="29">
        <v>44752</v>
      </c>
      <c r="B60" s="31" t="s">
        <v>25</v>
      </c>
      <c r="C60" s="5">
        <v>1</v>
      </c>
      <c r="D60" s="8" t="s">
        <v>17</v>
      </c>
      <c r="E60" s="13">
        <f>SUM(I60/G60*C60)</f>
        <v>0.19</v>
      </c>
      <c r="F60" s="13">
        <f>SUM(J60/G60*C60)</f>
        <v>0.17859999999999998</v>
      </c>
      <c r="G60" s="8">
        <v>100</v>
      </c>
      <c r="H60" s="8" t="s">
        <v>17</v>
      </c>
      <c r="I60" s="40">
        <v>19</v>
      </c>
      <c r="J60" s="41">
        <v>17.86</v>
      </c>
    </row>
    <row r="61" spans="1:10" x14ac:dyDescent="0.2">
      <c r="A61" s="29">
        <v>44755</v>
      </c>
      <c r="B61" s="31" t="s">
        <v>26</v>
      </c>
      <c r="C61" s="5">
        <v>1</v>
      </c>
      <c r="D61" s="8" t="s">
        <v>17</v>
      </c>
      <c r="E61" s="13">
        <f>SUM(I61/G61*C61)</f>
        <v>0.17</v>
      </c>
      <c r="F61" s="13">
        <f>SUM(J61/G61*C61)</f>
        <v>0.1598</v>
      </c>
      <c r="G61" s="8">
        <v>100</v>
      </c>
      <c r="H61" s="8" t="s">
        <v>17</v>
      </c>
      <c r="I61" s="40">
        <v>17</v>
      </c>
      <c r="J61" s="41">
        <v>15.98</v>
      </c>
    </row>
    <row r="62" spans="1:10" x14ac:dyDescent="0.2">
      <c r="A62" s="4"/>
      <c r="B62" s="34"/>
      <c r="C62" s="4"/>
      <c r="D62" s="9"/>
      <c r="E62" s="15"/>
      <c r="F62" s="11"/>
      <c r="G62" s="9"/>
      <c r="H62" s="9"/>
      <c r="I62" s="16"/>
      <c r="J62" s="4"/>
    </row>
    <row r="63" spans="1:10" x14ac:dyDescent="0.2">
      <c r="A63" s="2"/>
      <c r="B63" s="36" t="s">
        <v>19</v>
      </c>
      <c r="E63" s="17">
        <f>SUM(E57:E62)</f>
        <v>7.4210000000000003</v>
      </c>
      <c r="F63" s="17">
        <f>SUM(F57:F62)</f>
        <v>7.2224000000000004</v>
      </c>
      <c r="I63" s="5"/>
      <c r="J63" s="5"/>
    </row>
    <row r="64" spans="1:10" x14ac:dyDescent="0.2">
      <c r="B64" s="5"/>
      <c r="E64" s="8"/>
      <c r="F64" s="8"/>
      <c r="I64" s="5"/>
      <c r="J64" s="5"/>
    </row>
    <row r="65" spans="1:10" x14ac:dyDescent="0.2">
      <c r="A65" s="2"/>
      <c r="B65" s="12" t="s">
        <v>20</v>
      </c>
      <c r="E65" s="23">
        <v>9.9</v>
      </c>
      <c r="F65" s="23">
        <v>9.9</v>
      </c>
      <c r="I65" s="5"/>
      <c r="J65" s="5"/>
    </row>
    <row r="66" spans="1:10" x14ac:dyDescent="0.2">
      <c r="B66" s="5" t="s">
        <v>21</v>
      </c>
      <c r="E66" s="10">
        <f>SUM(E65-E63)</f>
        <v>2.4790000000000001</v>
      </c>
      <c r="F66" s="10">
        <f>SUM(F65-F63)</f>
        <v>2.6776</v>
      </c>
      <c r="I66" s="5"/>
      <c r="J66" s="5"/>
    </row>
    <row r="67" spans="1:10" x14ac:dyDescent="0.2">
      <c r="A67" s="26"/>
      <c r="B67" s="26" t="s">
        <v>22</v>
      </c>
      <c r="C67" s="5"/>
      <c r="D67" s="5"/>
      <c r="E67" s="22">
        <f>SUM(E66/E65)</f>
        <v>0.25040404040404041</v>
      </c>
      <c r="F67" s="22">
        <f>SUM(F66/F65)</f>
        <v>0.27046464646464646</v>
      </c>
      <c r="G67" s="5"/>
      <c r="H67" s="5"/>
      <c r="I67" s="5"/>
      <c r="J67" s="5"/>
    </row>
    <row r="68" spans="1:10" ht="13.5" thickBot="1" x14ac:dyDescent="0.25">
      <c r="A68" s="25"/>
      <c r="B68" s="25"/>
      <c r="C68" s="7"/>
      <c r="D68" s="7"/>
      <c r="E68" s="27"/>
      <c r="F68" s="27"/>
      <c r="G68" s="7"/>
      <c r="H68" s="7"/>
      <c r="I68" s="7"/>
      <c r="J68" s="7"/>
    </row>
    <row r="69" spans="1:10" x14ac:dyDescent="0.2">
      <c r="B69" s="21"/>
      <c r="E69" s="24"/>
      <c r="F69" s="24"/>
    </row>
    <row r="70" spans="1:10" x14ac:dyDescent="0.2">
      <c r="B70" s="2"/>
      <c r="E70" s="3"/>
      <c r="F70" s="3"/>
    </row>
    <row r="71" spans="1:10" x14ac:dyDescent="0.2">
      <c r="E71" s="3"/>
      <c r="F71" s="3"/>
    </row>
    <row r="72" spans="1:10" x14ac:dyDescent="0.2">
      <c r="A72" s="2" t="s">
        <v>9</v>
      </c>
      <c r="B72" s="35" t="s">
        <v>10</v>
      </c>
      <c r="C72" s="12" t="s">
        <v>11</v>
      </c>
      <c r="D72" s="12"/>
      <c r="E72" s="52" t="s">
        <v>23</v>
      </c>
      <c r="F72" s="53"/>
      <c r="G72" s="12" t="s">
        <v>12</v>
      </c>
      <c r="H72" s="30"/>
      <c r="I72" s="55" t="s">
        <v>16</v>
      </c>
      <c r="J72" s="55"/>
    </row>
    <row r="73" spans="1:10" x14ac:dyDescent="0.2">
      <c r="A73" s="18"/>
      <c r="B73" s="32"/>
      <c r="C73" s="18"/>
      <c r="D73" s="19"/>
      <c r="E73" s="20" t="s">
        <v>14</v>
      </c>
      <c r="F73" s="19" t="s">
        <v>15</v>
      </c>
      <c r="G73" s="19"/>
      <c r="H73" s="19"/>
      <c r="I73" s="38" t="s">
        <v>14</v>
      </c>
      <c r="J73" s="39" t="s">
        <v>15</v>
      </c>
    </row>
    <row r="74" spans="1:10" x14ac:dyDescent="0.2">
      <c r="A74" s="28">
        <v>42304</v>
      </c>
      <c r="B74" s="33" t="s">
        <v>31</v>
      </c>
      <c r="C74" s="5">
        <v>200</v>
      </c>
      <c r="D74" s="8" t="s">
        <v>2</v>
      </c>
      <c r="E74" s="13">
        <f>SUM(I74/G74*C74)</f>
        <v>3.7719999999999998</v>
      </c>
      <c r="F74" s="13">
        <f>SUM(J74/G74*C74)</f>
        <v>3.6779999999999999</v>
      </c>
      <c r="G74" s="8">
        <v>1000</v>
      </c>
      <c r="H74" s="8" t="s">
        <v>2</v>
      </c>
      <c r="I74" s="40">
        <v>18.86</v>
      </c>
      <c r="J74" s="40">
        <v>18.39</v>
      </c>
    </row>
    <row r="75" spans="1:10" x14ac:dyDescent="0.2">
      <c r="A75" s="28">
        <v>42316</v>
      </c>
      <c r="B75" s="33" t="s">
        <v>32</v>
      </c>
      <c r="C75" s="5">
        <v>180</v>
      </c>
      <c r="D75" s="8" t="s">
        <v>2</v>
      </c>
      <c r="E75" s="13">
        <f>SUM(I75/G75*C75)</f>
        <v>0.95399999999999996</v>
      </c>
      <c r="F75" s="13">
        <f>SUM(J75/G75*C75)</f>
        <v>0.93059999999999998</v>
      </c>
      <c r="G75" s="8">
        <v>1000</v>
      </c>
      <c r="H75" s="8" t="s">
        <v>2</v>
      </c>
      <c r="I75" s="40">
        <v>5.3</v>
      </c>
      <c r="J75" s="41">
        <v>5.17</v>
      </c>
    </row>
    <row r="76" spans="1:10" x14ac:dyDescent="0.2">
      <c r="A76" s="29"/>
      <c r="B76" s="31"/>
      <c r="C76" s="5"/>
      <c r="D76" s="8"/>
      <c r="E76" s="14"/>
      <c r="F76" s="8"/>
      <c r="G76" s="8"/>
      <c r="H76" s="8"/>
      <c r="I76" s="42"/>
      <c r="J76" s="43"/>
    </row>
    <row r="77" spans="1:10" x14ac:dyDescent="0.2">
      <c r="A77" s="29">
        <v>44752</v>
      </c>
      <c r="B77" s="31" t="s">
        <v>25</v>
      </c>
      <c r="C77" s="5">
        <v>1</v>
      </c>
      <c r="D77" s="8" t="s">
        <v>17</v>
      </c>
      <c r="E77" s="13">
        <f>SUM(I77/G77*C77)</f>
        <v>0.19</v>
      </c>
      <c r="F77" s="13">
        <f>SUM(J77/G77*C77)</f>
        <v>0.17859999999999998</v>
      </c>
      <c r="G77" s="8">
        <v>100</v>
      </c>
      <c r="H77" s="8" t="s">
        <v>17</v>
      </c>
      <c r="I77" s="40">
        <v>19</v>
      </c>
      <c r="J77" s="41">
        <v>17.86</v>
      </c>
    </row>
    <row r="78" spans="1:10" x14ac:dyDescent="0.2">
      <c r="A78" s="29">
        <v>44755</v>
      </c>
      <c r="B78" s="31" t="s">
        <v>26</v>
      </c>
      <c r="C78" s="5">
        <v>1</v>
      </c>
      <c r="D78" s="8" t="s">
        <v>17</v>
      </c>
      <c r="E78" s="13">
        <f>SUM(I78/G78*C78)</f>
        <v>0.17</v>
      </c>
      <c r="F78" s="13">
        <f>SUM(J78/G78*C78)</f>
        <v>0.1598</v>
      </c>
      <c r="G78" s="8">
        <v>100</v>
      </c>
      <c r="H78" s="8" t="s">
        <v>17</v>
      </c>
      <c r="I78" s="40">
        <v>17</v>
      </c>
      <c r="J78" s="41">
        <v>15.98</v>
      </c>
    </row>
    <row r="79" spans="1:10" x14ac:dyDescent="0.2">
      <c r="A79" s="4"/>
      <c r="B79" s="34"/>
      <c r="C79" s="4"/>
      <c r="D79" s="9"/>
      <c r="E79" s="15"/>
      <c r="F79" s="11"/>
      <c r="G79" s="9"/>
      <c r="H79" s="9"/>
      <c r="I79" s="16"/>
      <c r="J79" s="4"/>
    </row>
    <row r="80" spans="1:10" x14ac:dyDescent="0.2">
      <c r="A80" s="2"/>
      <c r="B80" s="36" t="s">
        <v>19</v>
      </c>
      <c r="E80" s="17">
        <f>SUM(E74:E79)</f>
        <v>5.0860000000000003</v>
      </c>
      <c r="F80" s="17">
        <f>SUM(F74:F79)</f>
        <v>4.9470000000000001</v>
      </c>
      <c r="I80" s="5"/>
      <c r="J80" s="5"/>
    </row>
    <row r="81" spans="1:10" x14ac:dyDescent="0.2">
      <c r="B81" s="5"/>
      <c r="E81" s="8"/>
      <c r="F81" s="8"/>
      <c r="I81" s="5"/>
      <c r="J81" s="5"/>
    </row>
    <row r="82" spans="1:10" x14ac:dyDescent="0.2">
      <c r="A82" s="2"/>
      <c r="B82" s="12" t="s">
        <v>20</v>
      </c>
      <c r="E82" s="23">
        <v>9.5</v>
      </c>
      <c r="F82" s="23">
        <v>9.5</v>
      </c>
      <c r="I82" s="5"/>
      <c r="J82" s="5"/>
    </row>
    <row r="83" spans="1:10" x14ac:dyDescent="0.2">
      <c r="B83" s="5" t="s">
        <v>21</v>
      </c>
      <c r="E83" s="10">
        <f>SUM(E82-E80)</f>
        <v>4.4139999999999997</v>
      </c>
      <c r="F83" s="10">
        <f>SUM(F82-F80)</f>
        <v>4.5529999999999999</v>
      </c>
      <c r="I83" s="5"/>
      <c r="J83" s="5"/>
    </row>
    <row r="84" spans="1:10" x14ac:dyDescent="0.2">
      <c r="A84" s="26"/>
      <c r="B84" s="26" t="s">
        <v>22</v>
      </c>
      <c r="C84" s="5"/>
      <c r="D84" s="5"/>
      <c r="E84" s="22">
        <f>SUM(E83/E82)</f>
        <v>0.4646315789473684</v>
      </c>
      <c r="F84" s="22">
        <f>SUM(F83/F82)</f>
        <v>0.47926315789473684</v>
      </c>
      <c r="G84" s="5"/>
      <c r="H84" s="5"/>
      <c r="I84" s="5"/>
      <c r="J84" s="5"/>
    </row>
    <row r="85" spans="1:10" ht="13.5" thickBot="1" x14ac:dyDescent="0.25">
      <c r="A85" s="25"/>
      <c r="B85" s="25"/>
      <c r="C85" s="7"/>
      <c r="D85" s="7"/>
      <c r="E85" s="27"/>
      <c r="F85" s="27"/>
      <c r="G85" s="7"/>
      <c r="H85" s="7"/>
      <c r="I85" s="7"/>
      <c r="J85" s="7"/>
    </row>
    <row r="86" spans="1:10" x14ac:dyDescent="0.2">
      <c r="B86" s="21"/>
      <c r="E86" s="24"/>
      <c r="F86" s="24"/>
    </row>
    <row r="87" spans="1:10" x14ac:dyDescent="0.2">
      <c r="B87" s="21"/>
      <c r="E87" s="24"/>
      <c r="F87" s="24"/>
    </row>
    <row r="88" spans="1:10" x14ac:dyDescent="0.2">
      <c r="B88" s="21"/>
      <c r="E88" s="24"/>
      <c r="F88" s="24"/>
    </row>
    <row r="89" spans="1:10" x14ac:dyDescent="0.2">
      <c r="A89" s="2" t="s">
        <v>9</v>
      </c>
      <c r="B89" s="35" t="s">
        <v>10</v>
      </c>
      <c r="C89" s="12" t="s">
        <v>11</v>
      </c>
      <c r="D89" s="12"/>
      <c r="E89" s="52" t="s">
        <v>23</v>
      </c>
      <c r="F89" s="53"/>
      <c r="G89" s="12" t="s">
        <v>12</v>
      </c>
      <c r="H89" s="30"/>
      <c r="I89" s="55" t="s">
        <v>13</v>
      </c>
      <c r="J89" s="55"/>
    </row>
    <row r="90" spans="1:10" x14ac:dyDescent="0.2">
      <c r="A90" s="18"/>
      <c r="B90" s="32"/>
      <c r="C90" s="18"/>
      <c r="D90" s="19"/>
      <c r="E90" s="20" t="s">
        <v>14</v>
      </c>
      <c r="F90" s="19" t="s">
        <v>15</v>
      </c>
      <c r="G90" s="19"/>
      <c r="H90" s="19"/>
      <c r="I90" s="38" t="s">
        <v>14</v>
      </c>
      <c r="J90" s="39" t="s">
        <v>15</v>
      </c>
    </row>
    <row r="91" spans="1:10" x14ac:dyDescent="0.2">
      <c r="A91" s="28">
        <v>42306</v>
      </c>
      <c r="B91" s="33" t="s">
        <v>33</v>
      </c>
      <c r="C91" s="5">
        <v>200</v>
      </c>
      <c r="D91" s="8" t="s">
        <v>2</v>
      </c>
      <c r="E91" s="13">
        <f>SUM(I91/G91*C91)</f>
        <v>4.8060000000000009</v>
      </c>
      <c r="F91" s="13">
        <f>SUM(J91/G91*C91)</f>
        <v>4.6859999999999999</v>
      </c>
      <c r="G91" s="8">
        <v>1000</v>
      </c>
      <c r="H91" s="8" t="s">
        <v>2</v>
      </c>
      <c r="I91" s="40">
        <v>24.03</v>
      </c>
      <c r="J91" s="40">
        <v>23.43</v>
      </c>
    </row>
    <row r="92" spans="1:10" x14ac:dyDescent="0.2">
      <c r="A92" s="28">
        <v>42316</v>
      </c>
      <c r="B92" s="33" t="s">
        <v>32</v>
      </c>
      <c r="C92" s="5">
        <v>180</v>
      </c>
      <c r="D92" s="8" t="s">
        <v>2</v>
      </c>
      <c r="E92" s="13">
        <f>SUM(I92/G92*C92)</f>
        <v>0.95399999999999996</v>
      </c>
      <c r="F92" s="13">
        <f>SUM(J92/G92*C92)</f>
        <v>0.93059999999999998</v>
      </c>
      <c r="G92" s="8">
        <v>1000</v>
      </c>
      <c r="H92" s="8" t="s">
        <v>2</v>
      </c>
      <c r="I92" s="40">
        <v>5.3</v>
      </c>
      <c r="J92" s="41">
        <v>5.17</v>
      </c>
    </row>
    <row r="93" spans="1:10" x14ac:dyDescent="0.2">
      <c r="A93" s="29"/>
      <c r="B93" s="31"/>
      <c r="C93" s="5"/>
      <c r="D93" s="8"/>
      <c r="E93" s="14"/>
      <c r="F93" s="8"/>
      <c r="G93" s="8"/>
      <c r="H93" s="8"/>
      <c r="I93" s="42"/>
      <c r="J93" s="43"/>
    </row>
    <row r="94" spans="1:10" x14ac:dyDescent="0.2">
      <c r="A94" s="29">
        <v>44752</v>
      </c>
      <c r="B94" s="31" t="s">
        <v>25</v>
      </c>
      <c r="C94" s="5">
        <v>1</v>
      </c>
      <c r="D94" s="8" t="s">
        <v>17</v>
      </c>
      <c r="E94" s="13">
        <f>SUM(I94/G94*C94)</f>
        <v>0.19</v>
      </c>
      <c r="F94" s="13">
        <f>SUM(J94/G94*C94)</f>
        <v>0.17859999999999998</v>
      </c>
      <c r="G94" s="8">
        <v>100</v>
      </c>
      <c r="H94" s="8" t="s">
        <v>17</v>
      </c>
      <c r="I94" s="40">
        <v>19</v>
      </c>
      <c r="J94" s="41">
        <v>17.86</v>
      </c>
    </row>
    <row r="95" spans="1:10" x14ac:dyDescent="0.2">
      <c r="A95" s="29">
        <v>44755</v>
      </c>
      <c r="B95" s="31" t="s">
        <v>26</v>
      </c>
      <c r="C95" s="5">
        <v>1</v>
      </c>
      <c r="D95" s="8" t="s">
        <v>17</v>
      </c>
      <c r="E95" s="13">
        <f>SUM(I95/G95*C95)</f>
        <v>0.17</v>
      </c>
      <c r="F95" s="13">
        <f>SUM(J95/G95*C95)</f>
        <v>0.1598</v>
      </c>
      <c r="G95" s="8">
        <v>100</v>
      </c>
      <c r="H95" s="8" t="s">
        <v>17</v>
      </c>
      <c r="I95" s="40">
        <v>17</v>
      </c>
      <c r="J95" s="41">
        <v>15.98</v>
      </c>
    </row>
    <row r="96" spans="1:10" x14ac:dyDescent="0.2">
      <c r="A96" s="4"/>
      <c r="B96" s="34"/>
      <c r="C96" s="4"/>
      <c r="D96" s="9"/>
      <c r="E96" s="15"/>
      <c r="F96" s="11"/>
      <c r="G96" s="9"/>
      <c r="H96" s="9"/>
      <c r="I96" s="16"/>
      <c r="J96" s="4"/>
    </row>
    <row r="97" spans="1:10" x14ac:dyDescent="0.2">
      <c r="A97" s="2"/>
      <c r="B97" s="36" t="s">
        <v>19</v>
      </c>
      <c r="E97" s="17">
        <f>SUM(E91:E96)</f>
        <v>6.120000000000001</v>
      </c>
      <c r="F97" s="17">
        <f>SUM(F91:F96)</f>
        <v>5.9550000000000001</v>
      </c>
      <c r="I97" s="5"/>
      <c r="J97" s="5"/>
    </row>
    <row r="98" spans="1:10" x14ac:dyDescent="0.2">
      <c r="B98" s="5"/>
      <c r="E98" s="8"/>
      <c r="F98" s="8"/>
      <c r="I98" s="5"/>
      <c r="J98" s="5"/>
    </row>
    <row r="99" spans="1:10" x14ac:dyDescent="0.2">
      <c r="A99" s="2"/>
      <c r="B99" s="12" t="s">
        <v>20</v>
      </c>
      <c r="E99" s="23">
        <v>9.6999999999999993</v>
      </c>
      <c r="F99" s="23">
        <v>9.6999999999999993</v>
      </c>
      <c r="I99" s="5"/>
      <c r="J99" s="5"/>
    </row>
    <row r="100" spans="1:10" x14ac:dyDescent="0.2">
      <c r="B100" s="5" t="s">
        <v>21</v>
      </c>
      <c r="E100" s="10">
        <f>SUM(E99-E97)</f>
        <v>3.5799999999999983</v>
      </c>
      <c r="F100" s="10">
        <f>SUM(F99-F97)</f>
        <v>3.7449999999999992</v>
      </c>
      <c r="I100" s="5"/>
      <c r="J100" s="5"/>
    </row>
    <row r="101" spans="1:10" x14ac:dyDescent="0.2">
      <c r="A101" s="26"/>
      <c r="B101" s="26" t="s">
        <v>22</v>
      </c>
      <c r="C101" s="5"/>
      <c r="D101" s="5"/>
      <c r="E101" s="22">
        <f>SUM(E100/E99)</f>
        <v>0.36907216494845346</v>
      </c>
      <c r="F101" s="22">
        <f>SUM(F100/F99)</f>
        <v>0.38608247422680408</v>
      </c>
      <c r="G101" s="5"/>
      <c r="H101" s="5"/>
      <c r="I101" s="5"/>
      <c r="J101" s="5"/>
    </row>
    <row r="102" spans="1:10" ht="13.5" thickBot="1" x14ac:dyDescent="0.25">
      <c r="A102" s="25"/>
      <c r="B102" s="25"/>
      <c r="C102" s="7"/>
      <c r="D102" s="7"/>
      <c r="E102" s="27"/>
      <c r="F102" s="27"/>
      <c r="G102" s="7"/>
      <c r="H102" s="7"/>
      <c r="I102" s="7"/>
      <c r="J102" s="7"/>
    </row>
    <row r="103" spans="1:10" x14ac:dyDescent="0.2">
      <c r="B103" s="21"/>
      <c r="E103" s="24"/>
      <c r="F103" s="24"/>
    </row>
    <row r="104" spans="1:10" x14ac:dyDescent="0.2">
      <c r="B104" s="21"/>
      <c r="E104" s="24"/>
      <c r="F104" s="24"/>
    </row>
    <row r="105" spans="1:10" x14ac:dyDescent="0.2">
      <c r="B105" s="21"/>
      <c r="E105" s="24"/>
      <c r="F105" s="24"/>
    </row>
    <row r="106" spans="1:10" x14ac:dyDescent="0.2">
      <c r="A106" s="2" t="s">
        <v>9</v>
      </c>
      <c r="B106" s="35" t="s">
        <v>10</v>
      </c>
      <c r="C106" s="12" t="s">
        <v>11</v>
      </c>
      <c r="D106" s="12"/>
      <c r="E106" s="52" t="s">
        <v>23</v>
      </c>
      <c r="F106" s="53"/>
      <c r="G106" s="12" t="s">
        <v>12</v>
      </c>
      <c r="H106" s="30"/>
      <c r="I106" s="55" t="s">
        <v>13</v>
      </c>
      <c r="J106" s="55"/>
    </row>
    <row r="107" spans="1:10" x14ac:dyDescent="0.2">
      <c r="A107" s="18"/>
      <c r="B107" s="32"/>
      <c r="C107" s="18"/>
      <c r="D107" s="19"/>
      <c r="E107" s="20" t="s">
        <v>14</v>
      </c>
      <c r="F107" s="19" t="s">
        <v>15</v>
      </c>
      <c r="G107" s="19"/>
      <c r="H107" s="19"/>
      <c r="I107" s="38" t="s">
        <v>14</v>
      </c>
      <c r="J107" s="39" t="s">
        <v>15</v>
      </c>
    </row>
    <row r="108" spans="1:10" x14ac:dyDescent="0.2">
      <c r="A108" s="28">
        <v>42308</v>
      </c>
      <c r="B108" s="33" t="s">
        <v>3</v>
      </c>
      <c r="C108" s="5">
        <v>100</v>
      </c>
      <c r="D108" s="8" t="s">
        <v>2</v>
      </c>
      <c r="E108" s="13">
        <f>SUM(I108/G108*C108)</f>
        <v>0.89</v>
      </c>
      <c r="F108" s="13">
        <f>SUM(J108/G108*C108)</f>
        <v>0.86799999999999999</v>
      </c>
      <c r="G108" s="8">
        <v>1000</v>
      </c>
      <c r="H108" s="8" t="s">
        <v>2</v>
      </c>
      <c r="I108" s="40">
        <v>8.9</v>
      </c>
      <c r="J108" s="40">
        <v>8.68</v>
      </c>
    </row>
    <row r="109" spans="1:10" x14ac:dyDescent="0.2">
      <c r="A109" s="28">
        <v>42318</v>
      </c>
      <c r="B109" s="33" t="s">
        <v>7</v>
      </c>
      <c r="C109" s="5">
        <v>180</v>
      </c>
      <c r="D109" s="8" t="s">
        <v>2</v>
      </c>
      <c r="E109" s="13">
        <f>SUM(I109/G109*C109)</f>
        <v>1.44</v>
      </c>
      <c r="F109" s="13">
        <f>SUM(J109/G109*C109)</f>
        <v>1.4039999999999999</v>
      </c>
      <c r="G109" s="8">
        <v>1000</v>
      </c>
      <c r="H109" s="8" t="s">
        <v>2</v>
      </c>
      <c r="I109" s="40">
        <v>8</v>
      </c>
      <c r="J109" s="41">
        <v>7.8</v>
      </c>
    </row>
    <row r="110" spans="1:10" x14ac:dyDescent="0.2">
      <c r="A110" s="29"/>
      <c r="B110" s="31"/>
      <c r="C110" s="5"/>
      <c r="D110" s="8"/>
      <c r="E110" s="14"/>
      <c r="F110" s="8"/>
      <c r="G110" s="8"/>
      <c r="H110" s="8"/>
      <c r="I110" s="42"/>
      <c r="J110" s="43"/>
    </row>
    <row r="111" spans="1:10" x14ac:dyDescent="0.2">
      <c r="A111" s="29">
        <v>44752</v>
      </c>
      <c r="B111" s="31" t="s">
        <v>25</v>
      </c>
      <c r="C111" s="5">
        <v>1</v>
      </c>
      <c r="D111" s="8" t="s">
        <v>17</v>
      </c>
      <c r="E111" s="13">
        <f>SUM(I111/G111*C111)</f>
        <v>0.19</v>
      </c>
      <c r="F111" s="13">
        <f>SUM(J111/G111*C111)</f>
        <v>0.17859999999999998</v>
      </c>
      <c r="G111" s="8">
        <v>100</v>
      </c>
      <c r="H111" s="8" t="s">
        <v>17</v>
      </c>
      <c r="I111" s="40">
        <v>19</v>
      </c>
      <c r="J111" s="41">
        <v>17.86</v>
      </c>
    </row>
    <row r="112" spans="1:10" x14ac:dyDescent="0.2">
      <c r="A112" s="29">
        <v>44755</v>
      </c>
      <c r="B112" s="31" t="s">
        <v>26</v>
      </c>
      <c r="C112" s="5">
        <v>1</v>
      </c>
      <c r="D112" s="8" t="s">
        <v>17</v>
      </c>
      <c r="E112" s="13">
        <f>SUM(I112/G112*C112)</f>
        <v>0.17</v>
      </c>
      <c r="F112" s="13">
        <f>SUM(J112/G112*C112)</f>
        <v>0.1598</v>
      </c>
      <c r="G112" s="8">
        <v>100</v>
      </c>
      <c r="H112" s="8" t="s">
        <v>17</v>
      </c>
      <c r="I112" s="40">
        <v>17</v>
      </c>
      <c r="J112" s="41">
        <v>15.98</v>
      </c>
    </row>
    <row r="113" spans="1:10" x14ac:dyDescent="0.2">
      <c r="A113" s="4"/>
      <c r="B113" s="34"/>
      <c r="C113" s="4"/>
      <c r="D113" s="9"/>
      <c r="E113" s="15"/>
      <c r="F113" s="11"/>
      <c r="G113" s="9"/>
      <c r="H113" s="9"/>
      <c r="I113" s="16"/>
      <c r="J113" s="4"/>
    </row>
    <row r="114" spans="1:10" x14ac:dyDescent="0.2">
      <c r="A114" s="2"/>
      <c r="B114" s="36" t="s">
        <v>19</v>
      </c>
      <c r="E114" s="17">
        <f>SUM(E108:E113)</f>
        <v>2.69</v>
      </c>
      <c r="F114" s="17">
        <f>SUM(F108:F113)</f>
        <v>2.6103999999999998</v>
      </c>
      <c r="I114" s="5"/>
      <c r="J114" s="5"/>
    </row>
    <row r="115" spans="1:10" x14ac:dyDescent="0.2">
      <c r="B115" s="5"/>
      <c r="E115" s="8"/>
      <c r="F115" s="8"/>
      <c r="I115" s="5"/>
      <c r="J115" s="5"/>
    </row>
    <row r="116" spans="1:10" x14ac:dyDescent="0.2">
      <c r="A116" s="2"/>
      <c r="B116" s="12" t="s">
        <v>20</v>
      </c>
      <c r="E116" s="23">
        <v>7.5</v>
      </c>
      <c r="F116" s="23">
        <v>7.5</v>
      </c>
      <c r="I116" s="5"/>
      <c r="J116" s="5"/>
    </row>
    <row r="117" spans="1:10" x14ac:dyDescent="0.2">
      <c r="B117" s="5" t="s">
        <v>21</v>
      </c>
      <c r="E117" s="10">
        <f>SUM(E116-E114)</f>
        <v>4.8100000000000005</v>
      </c>
      <c r="F117" s="10">
        <f>SUM(F116-F114)</f>
        <v>4.8895999999999997</v>
      </c>
      <c r="I117" s="5"/>
      <c r="J117" s="5"/>
    </row>
    <row r="118" spans="1:10" x14ac:dyDescent="0.2">
      <c r="A118" s="26"/>
      <c r="B118" s="26" t="s">
        <v>22</v>
      </c>
      <c r="C118" s="5"/>
      <c r="D118" s="5"/>
      <c r="E118" s="22">
        <f>SUM(E117/E116)</f>
        <v>0.64133333333333342</v>
      </c>
      <c r="F118" s="22">
        <f>SUM(F117/F116)</f>
        <v>0.65194666666666667</v>
      </c>
      <c r="G118" s="5"/>
      <c r="H118" s="5"/>
      <c r="I118" s="5"/>
      <c r="J118" s="5"/>
    </row>
    <row r="119" spans="1:10" ht="13.5" thickBot="1" x14ac:dyDescent="0.25">
      <c r="A119" s="25"/>
      <c r="B119" s="25"/>
      <c r="C119" s="7"/>
      <c r="D119" s="7"/>
      <c r="E119" s="27"/>
      <c r="F119" s="27"/>
      <c r="G119" s="7"/>
      <c r="H119" s="7"/>
      <c r="I119" s="7"/>
      <c r="J119" s="7"/>
    </row>
    <row r="120" spans="1:10" x14ac:dyDescent="0.2">
      <c r="B120" s="21"/>
      <c r="E120" s="24"/>
      <c r="F120" s="24"/>
    </row>
    <row r="121" spans="1:10" x14ac:dyDescent="0.2">
      <c r="A121" s="45" t="s">
        <v>35</v>
      </c>
      <c r="B121" s="45"/>
      <c r="C121" s="45"/>
      <c r="D121" s="45"/>
      <c r="E121" s="45"/>
      <c r="F121" s="45"/>
      <c r="G121" s="45"/>
      <c r="H121" s="45"/>
      <c r="I121" s="45"/>
      <c r="J121" s="45"/>
    </row>
    <row r="122" spans="1:10" x14ac:dyDescent="0.2">
      <c r="B122" s="21"/>
      <c r="E122" s="24"/>
      <c r="F122" s="24"/>
    </row>
    <row r="123" spans="1:10" x14ac:dyDescent="0.2">
      <c r="A123" s="2" t="s">
        <v>9</v>
      </c>
      <c r="B123" s="35" t="s">
        <v>10</v>
      </c>
      <c r="C123" s="12" t="s">
        <v>11</v>
      </c>
      <c r="D123" s="12"/>
      <c r="E123" s="52" t="s">
        <v>23</v>
      </c>
      <c r="F123" s="53"/>
      <c r="G123" s="12" t="s">
        <v>12</v>
      </c>
      <c r="H123" s="30"/>
      <c r="I123" s="55" t="s">
        <v>13</v>
      </c>
      <c r="J123" s="55"/>
    </row>
    <row r="124" spans="1:10" x14ac:dyDescent="0.2">
      <c r="A124" s="18"/>
      <c r="B124" s="32"/>
      <c r="C124" s="18"/>
      <c r="D124" s="19"/>
      <c r="E124" s="20" t="s">
        <v>14</v>
      </c>
      <c r="F124" s="19" t="s">
        <v>15</v>
      </c>
      <c r="G124" s="19"/>
      <c r="H124" s="19"/>
      <c r="I124" s="38" t="s">
        <v>14</v>
      </c>
      <c r="J124" s="39" t="s">
        <v>15</v>
      </c>
    </row>
    <row r="125" spans="1:10" x14ac:dyDescent="0.2">
      <c r="A125" s="28">
        <v>42307</v>
      </c>
      <c r="B125" s="49" t="s">
        <v>34</v>
      </c>
      <c r="C125" s="5">
        <v>180</v>
      </c>
      <c r="D125" s="8" t="s">
        <v>2</v>
      </c>
      <c r="E125" s="13">
        <f>SUM(I125/G125*C125)</f>
        <v>2.1779999999999999</v>
      </c>
      <c r="F125" s="13">
        <f>SUM(J125/G125*C125)</f>
        <v>2.1240000000000001</v>
      </c>
      <c r="G125" s="8">
        <v>1000</v>
      </c>
      <c r="H125" s="8" t="s">
        <v>2</v>
      </c>
      <c r="I125" s="40">
        <v>12.1</v>
      </c>
      <c r="J125" s="40">
        <v>11.8</v>
      </c>
    </row>
    <row r="126" spans="1:10" x14ac:dyDescent="0.2">
      <c r="A126" s="28">
        <v>42315</v>
      </c>
      <c r="B126" s="33" t="s">
        <v>29</v>
      </c>
      <c r="C126" s="5">
        <v>180</v>
      </c>
      <c r="D126" s="8" t="s">
        <v>2</v>
      </c>
      <c r="E126" s="13">
        <f>SUM(I126/G126*C126)</f>
        <v>0.94859999999999989</v>
      </c>
      <c r="F126" s="13">
        <f>SUM(J126/G126*C126)</f>
        <v>0.92519999999999991</v>
      </c>
      <c r="G126" s="8">
        <v>1000</v>
      </c>
      <c r="H126" s="8" t="s">
        <v>2</v>
      </c>
      <c r="I126" s="40">
        <v>5.27</v>
      </c>
      <c r="J126" s="41">
        <v>5.14</v>
      </c>
    </row>
    <row r="127" spans="1:10" x14ac:dyDescent="0.2">
      <c r="A127" s="29"/>
      <c r="B127" s="31"/>
      <c r="C127" s="5"/>
      <c r="D127" s="8"/>
      <c r="E127" s="14"/>
      <c r="F127" s="8"/>
      <c r="G127" s="8"/>
      <c r="H127" s="8"/>
      <c r="I127" s="42"/>
      <c r="J127" s="43"/>
    </row>
    <row r="128" spans="1:10" x14ac:dyDescent="0.2">
      <c r="A128" s="29">
        <v>44752</v>
      </c>
      <c r="B128" s="31" t="s">
        <v>25</v>
      </c>
      <c r="C128" s="5">
        <v>1</v>
      </c>
      <c r="D128" s="8" t="s">
        <v>17</v>
      </c>
      <c r="E128" s="13">
        <f>SUM(I128/G128*C128)</f>
        <v>0.19</v>
      </c>
      <c r="F128" s="13">
        <f>SUM(J128/G128*C128)</f>
        <v>0.17859999999999998</v>
      </c>
      <c r="G128" s="8">
        <v>100</v>
      </c>
      <c r="H128" s="8" t="s">
        <v>17</v>
      </c>
      <c r="I128" s="40">
        <v>19</v>
      </c>
      <c r="J128" s="41">
        <v>17.86</v>
      </c>
    </row>
    <row r="129" spans="1:10" x14ac:dyDescent="0.2">
      <c r="A129" s="29">
        <v>44755</v>
      </c>
      <c r="B129" s="31" t="s">
        <v>26</v>
      </c>
      <c r="C129" s="5">
        <v>1</v>
      </c>
      <c r="D129" s="8" t="s">
        <v>17</v>
      </c>
      <c r="E129" s="13">
        <f>SUM(I129/G129*C129)</f>
        <v>0.17</v>
      </c>
      <c r="F129" s="13">
        <f>SUM(J129/G129*C129)</f>
        <v>0.1598</v>
      </c>
      <c r="G129" s="8">
        <v>100</v>
      </c>
      <c r="H129" s="8" t="s">
        <v>17</v>
      </c>
      <c r="I129" s="40">
        <v>17</v>
      </c>
      <c r="J129" s="41">
        <v>15.98</v>
      </c>
    </row>
    <row r="130" spans="1:10" x14ac:dyDescent="0.2">
      <c r="A130" s="4"/>
      <c r="B130" s="34"/>
      <c r="C130" s="4"/>
      <c r="D130" s="9"/>
      <c r="E130" s="15"/>
      <c r="F130" s="11"/>
      <c r="G130" s="9"/>
      <c r="H130" s="9"/>
      <c r="I130" s="16"/>
      <c r="J130" s="4"/>
    </row>
    <row r="131" spans="1:10" x14ac:dyDescent="0.2">
      <c r="A131" s="2"/>
      <c r="B131" s="36" t="s">
        <v>19</v>
      </c>
      <c r="E131" s="17">
        <f>SUM(E125:E130)</f>
        <v>3.4865999999999997</v>
      </c>
      <c r="F131" s="17">
        <f>SUM(F125:F130)</f>
        <v>3.3875999999999999</v>
      </c>
      <c r="I131" s="5"/>
      <c r="J131" s="5"/>
    </row>
    <row r="132" spans="1:10" x14ac:dyDescent="0.2">
      <c r="B132" s="5"/>
      <c r="E132" s="8"/>
      <c r="F132" s="8"/>
      <c r="I132" s="5"/>
      <c r="J132" s="5"/>
    </row>
    <row r="133" spans="1:10" x14ac:dyDescent="0.2">
      <c r="A133" s="2"/>
      <c r="B133" s="12" t="s">
        <v>20</v>
      </c>
      <c r="E133" s="23">
        <v>8.9</v>
      </c>
      <c r="F133" s="23">
        <v>8.9</v>
      </c>
      <c r="I133" s="5"/>
      <c r="J133" s="5"/>
    </row>
    <row r="134" spans="1:10" x14ac:dyDescent="0.2">
      <c r="B134" s="5" t="s">
        <v>21</v>
      </c>
      <c r="E134" s="10">
        <f>SUM(E133-E131)</f>
        <v>5.4134000000000011</v>
      </c>
      <c r="F134" s="10">
        <f>SUM(F133-F131)</f>
        <v>5.5124000000000004</v>
      </c>
      <c r="I134" s="5"/>
      <c r="J134" s="5"/>
    </row>
    <row r="135" spans="1:10" x14ac:dyDescent="0.2">
      <c r="A135" s="26"/>
      <c r="B135" s="26" t="s">
        <v>22</v>
      </c>
      <c r="C135" s="5"/>
      <c r="D135" s="5"/>
      <c r="E135" s="22">
        <f>SUM(E134/E133)</f>
        <v>0.60824719101123603</v>
      </c>
      <c r="F135" s="22">
        <f>SUM(F134/F133)</f>
        <v>0.61937078651685396</v>
      </c>
      <c r="G135" s="5"/>
      <c r="H135" s="5"/>
      <c r="I135" s="5"/>
      <c r="J135" s="5"/>
    </row>
    <row r="136" spans="1:10" ht="13.5" thickBot="1" x14ac:dyDescent="0.25">
      <c r="A136" s="25"/>
      <c r="B136" s="25"/>
      <c r="C136" s="7"/>
      <c r="D136" s="7"/>
      <c r="E136" s="27"/>
      <c r="F136" s="27"/>
      <c r="G136" s="7"/>
      <c r="H136" s="7"/>
      <c r="I136" s="7"/>
      <c r="J136" s="7"/>
    </row>
    <row r="137" spans="1:10" x14ac:dyDescent="0.2">
      <c r="B137" s="21"/>
      <c r="E137" s="24"/>
      <c r="F137" s="24"/>
    </row>
    <row r="138" spans="1:10" x14ac:dyDescent="0.2">
      <c r="B138" s="21"/>
      <c r="E138" s="24"/>
      <c r="F138" s="24"/>
    </row>
    <row r="139" spans="1:10" x14ac:dyDescent="0.2">
      <c r="B139" s="21"/>
      <c r="E139" s="24"/>
      <c r="F139" s="24"/>
    </row>
    <row r="140" spans="1:10" x14ac:dyDescent="0.2">
      <c r="A140" s="2" t="s">
        <v>9</v>
      </c>
      <c r="B140" s="35" t="s">
        <v>10</v>
      </c>
      <c r="C140" s="12" t="s">
        <v>11</v>
      </c>
      <c r="D140" s="12"/>
      <c r="E140" s="52" t="s">
        <v>23</v>
      </c>
      <c r="F140" s="53"/>
      <c r="G140" s="12" t="s">
        <v>12</v>
      </c>
      <c r="H140" s="30"/>
      <c r="I140" s="55" t="s">
        <v>13</v>
      </c>
      <c r="J140" s="55"/>
    </row>
    <row r="141" spans="1:10" x14ac:dyDescent="0.2">
      <c r="A141" s="18"/>
      <c r="B141" s="32"/>
      <c r="C141" s="18"/>
      <c r="D141" s="19"/>
      <c r="E141" s="20" t="s">
        <v>14</v>
      </c>
      <c r="F141" s="19" t="s">
        <v>15</v>
      </c>
      <c r="G141" s="19"/>
      <c r="H141" s="19"/>
      <c r="I141" s="38" t="s">
        <v>14</v>
      </c>
      <c r="J141" s="39" t="s">
        <v>15</v>
      </c>
    </row>
    <row r="142" spans="1:10" x14ac:dyDescent="0.2">
      <c r="A142" s="51">
        <v>17305</v>
      </c>
      <c r="B142" s="49" t="s">
        <v>34</v>
      </c>
      <c r="C142" s="5">
        <v>180</v>
      </c>
      <c r="D142" s="8" t="s">
        <v>2</v>
      </c>
      <c r="E142" s="13">
        <f>SUM(I142/G142*C142)</f>
        <v>0.69</v>
      </c>
      <c r="F142" s="13">
        <f>SUM(J142/G142*C142)</f>
        <v>0.64860000000000007</v>
      </c>
      <c r="G142" s="50">
        <v>3000</v>
      </c>
      <c r="H142" s="8" t="s">
        <v>2</v>
      </c>
      <c r="I142" s="40">
        <v>11.5</v>
      </c>
      <c r="J142" s="40">
        <v>10.81</v>
      </c>
    </row>
    <row r="143" spans="1:10" x14ac:dyDescent="0.2">
      <c r="A143" s="28">
        <v>42315</v>
      </c>
      <c r="B143" s="33" t="s">
        <v>29</v>
      </c>
      <c r="C143" s="5">
        <v>180</v>
      </c>
      <c r="D143" s="8" t="s">
        <v>2</v>
      </c>
      <c r="E143" s="13">
        <f>SUM(I143/G143*C143)</f>
        <v>0.94859999999999989</v>
      </c>
      <c r="F143" s="13">
        <f>SUM(J143/G143*C143)</f>
        <v>0.92519999999999991</v>
      </c>
      <c r="G143" s="8">
        <v>1000</v>
      </c>
      <c r="H143" s="8" t="s">
        <v>2</v>
      </c>
      <c r="I143" s="40">
        <v>5.27</v>
      </c>
      <c r="J143" s="41">
        <v>5.14</v>
      </c>
    </row>
    <row r="144" spans="1:10" x14ac:dyDescent="0.2">
      <c r="A144" s="29"/>
      <c r="B144" s="31"/>
      <c r="C144" s="5"/>
      <c r="D144" s="8"/>
      <c r="E144" s="14"/>
      <c r="F144" s="8"/>
      <c r="G144" s="8"/>
      <c r="H144" s="8"/>
      <c r="I144" s="42"/>
      <c r="J144" s="43"/>
    </row>
    <row r="145" spans="1:10" x14ac:dyDescent="0.2">
      <c r="A145" s="29">
        <v>44752</v>
      </c>
      <c r="B145" s="31" t="s">
        <v>25</v>
      </c>
      <c r="C145" s="5">
        <v>1</v>
      </c>
      <c r="D145" s="8" t="s">
        <v>17</v>
      </c>
      <c r="E145" s="13">
        <f>SUM(I145/G145*C145)</f>
        <v>0.19</v>
      </c>
      <c r="F145" s="13">
        <f>SUM(J145/G145*C145)</f>
        <v>0.17859999999999998</v>
      </c>
      <c r="G145" s="8">
        <v>100</v>
      </c>
      <c r="H145" s="8" t="s">
        <v>17</v>
      </c>
      <c r="I145" s="40">
        <v>19</v>
      </c>
      <c r="J145" s="41">
        <v>17.86</v>
      </c>
    </row>
    <row r="146" spans="1:10" x14ac:dyDescent="0.2">
      <c r="A146" s="29">
        <v>44755</v>
      </c>
      <c r="B146" s="31" t="s">
        <v>26</v>
      </c>
      <c r="C146" s="5">
        <v>1</v>
      </c>
      <c r="D146" s="8" t="s">
        <v>17</v>
      </c>
      <c r="E146" s="13">
        <f>SUM(I146/G146*C146)</f>
        <v>0.17</v>
      </c>
      <c r="F146" s="13">
        <f>SUM(J146/G146*C146)</f>
        <v>0.1598</v>
      </c>
      <c r="G146" s="8">
        <v>100</v>
      </c>
      <c r="H146" s="8" t="s">
        <v>17</v>
      </c>
      <c r="I146" s="40">
        <v>17</v>
      </c>
      <c r="J146" s="41">
        <v>15.98</v>
      </c>
    </row>
    <row r="147" spans="1:10" x14ac:dyDescent="0.2">
      <c r="A147" s="4"/>
      <c r="B147" s="34"/>
      <c r="C147" s="4"/>
      <c r="D147" s="9"/>
      <c r="E147" s="15"/>
      <c r="F147" s="11"/>
      <c r="G147" s="9"/>
      <c r="H147" s="9"/>
      <c r="I147" s="16"/>
      <c r="J147" s="4"/>
    </row>
    <row r="148" spans="1:10" x14ac:dyDescent="0.2">
      <c r="A148" s="2"/>
      <c r="B148" s="36" t="s">
        <v>19</v>
      </c>
      <c r="E148" s="17">
        <f>SUM(E142:E147)</f>
        <v>1.9985999999999997</v>
      </c>
      <c r="F148" s="17">
        <f>SUM(F142:F147)</f>
        <v>1.9121999999999997</v>
      </c>
      <c r="I148" s="5"/>
      <c r="J148" s="5"/>
    </row>
    <row r="149" spans="1:10" x14ac:dyDescent="0.2">
      <c r="B149" s="5"/>
      <c r="E149" s="8"/>
      <c r="F149" s="8"/>
      <c r="I149" s="5"/>
      <c r="J149" s="5"/>
    </row>
    <row r="150" spans="1:10" x14ac:dyDescent="0.2">
      <c r="A150" s="2"/>
      <c r="B150" s="12" t="s">
        <v>20</v>
      </c>
      <c r="E150" s="23">
        <v>8.9</v>
      </c>
      <c r="F150" s="23">
        <v>8.9</v>
      </c>
      <c r="I150" s="5"/>
      <c r="J150" s="5"/>
    </row>
    <row r="151" spans="1:10" x14ac:dyDescent="0.2">
      <c r="B151" s="5" t="s">
        <v>21</v>
      </c>
      <c r="E151" s="10">
        <f>SUM(E150-E148)</f>
        <v>6.9014000000000006</v>
      </c>
      <c r="F151" s="10">
        <f>SUM(F150-F148)</f>
        <v>6.9878000000000009</v>
      </c>
      <c r="I151" s="5"/>
      <c r="J151" s="5"/>
    </row>
    <row r="152" spans="1:10" x14ac:dyDescent="0.2">
      <c r="A152" s="26"/>
      <c r="B152" s="26" t="s">
        <v>22</v>
      </c>
      <c r="C152" s="5"/>
      <c r="D152" s="5"/>
      <c r="E152" s="22">
        <f>SUM(E151/E150)</f>
        <v>0.77543820224719107</v>
      </c>
      <c r="F152" s="22">
        <f>SUM(F151/F150)</f>
        <v>0.78514606741573045</v>
      </c>
      <c r="G152" s="5"/>
      <c r="H152" s="5"/>
      <c r="I152" s="5"/>
      <c r="J152" s="5"/>
    </row>
    <row r="153" spans="1:10" ht="13.5" thickBot="1" x14ac:dyDescent="0.25">
      <c r="A153" s="25"/>
      <c r="B153" s="25"/>
      <c r="C153" s="7"/>
      <c r="D153" s="7"/>
      <c r="E153" s="27"/>
      <c r="F153" s="27"/>
      <c r="G153" s="7"/>
      <c r="H153" s="7"/>
      <c r="I153" s="7"/>
      <c r="J153" s="7"/>
    </row>
    <row r="154" spans="1:10" x14ac:dyDescent="0.2">
      <c r="B154" s="21"/>
      <c r="E154" s="24"/>
      <c r="F154" s="24"/>
    </row>
    <row r="155" spans="1:10" x14ac:dyDescent="0.2">
      <c r="B155" s="21"/>
      <c r="E155" s="24"/>
      <c r="F155" s="24"/>
    </row>
    <row r="156" spans="1:10" x14ac:dyDescent="0.2">
      <c r="B156" s="21"/>
      <c r="E156" s="24"/>
      <c r="F156" s="24"/>
    </row>
    <row r="157" spans="1:10" x14ac:dyDescent="0.2">
      <c r="A157" s="2" t="s">
        <v>9</v>
      </c>
      <c r="B157" s="35" t="s">
        <v>10</v>
      </c>
      <c r="C157" s="12" t="s">
        <v>11</v>
      </c>
      <c r="D157" s="12"/>
      <c r="E157" s="52" t="s">
        <v>23</v>
      </c>
      <c r="F157" s="53"/>
      <c r="G157" s="12" t="s">
        <v>12</v>
      </c>
      <c r="H157" s="30"/>
      <c r="I157" s="55" t="s">
        <v>13</v>
      </c>
      <c r="J157" s="55"/>
    </row>
    <row r="158" spans="1:10" x14ac:dyDescent="0.2">
      <c r="A158" s="18"/>
      <c r="B158" s="32"/>
      <c r="C158" s="18"/>
      <c r="D158" s="19"/>
      <c r="E158" s="20" t="s">
        <v>14</v>
      </c>
      <c r="F158" s="19" t="s">
        <v>15</v>
      </c>
      <c r="G158" s="19"/>
      <c r="H158" s="19"/>
      <c r="I158" s="38" t="s">
        <v>14</v>
      </c>
      <c r="J158" s="39" t="s">
        <v>15</v>
      </c>
    </row>
    <row r="159" spans="1:10" x14ac:dyDescent="0.2">
      <c r="A159" s="28">
        <v>17310</v>
      </c>
      <c r="B159" s="33" t="s">
        <v>4</v>
      </c>
      <c r="C159" s="5">
        <v>100</v>
      </c>
      <c r="D159" s="8" t="s">
        <v>2</v>
      </c>
      <c r="E159" s="13">
        <f>SUM(I159/G159*C159)</f>
        <v>2.0550000000000002</v>
      </c>
      <c r="F159" s="13">
        <f>SUM(J159/G159*C159)</f>
        <v>1.9319999999999999</v>
      </c>
      <c r="G159" s="8">
        <v>1000</v>
      </c>
      <c r="H159" s="8" t="s">
        <v>2</v>
      </c>
      <c r="I159" s="40">
        <v>20.55</v>
      </c>
      <c r="J159" s="40">
        <v>19.32</v>
      </c>
    </row>
    <row r="160" spans="1:10" x14ac:dyDescent="0.2">
      <c r="A160" s="28">
        <v>42318</v>
      </c>
      <c r="B160" s="33" t="s">
        <v>0</v>
      </c>
      <c r="C160" s="5">
        <v>180</v>
      </c>
      <c r="D160" s="8" t="s">
        <v>2</v>
      </c>
      <c r="E160" s="13">
        <f>SUM(I160/G160*C160)</f>
        <v>1.44</v>
      </c>
      <c r="F160" s="13">
        <f>SUM(J160/G160*C160)</f>
        <v>1.4039999999999999</v>
      </c>
      <c r="G160" s="8">
        <v>1000</v>
      </c>
      <c r="H160" s="8" t="s">
        <v>2</v>
      </c>
      <c r="I160" s="40">
        <v>8</v>
      </c>
      <c r="J160" s="41">
        <v>7.8</v>
      </c>
    </row>
    <row r="161" spans="1:10" x14ac:dyDescent="0.2">
      <c r="A161" s="29"/>
      <c r="B161" s="31"/>
      <c r="C161" s="5"/>
      <c r="D161" s="8"/>
      <c r="E161" s="14"/>
      <c r="F161" s="8"/>
      <c r="G161" s="8"/>
      <c r="H161" s="8"/>
      <c r="I161" s="42"/>
      <c r="J161" s="43"/>
    </row>
    <row r="162" spans="1:10" x14ac:dyDescent="0.2">
      <c r="A162" s="29">
        <v>44752</v>
      </c>
      <c r="B162" s="31" t="s">
        <v>25</v>
      </c>
      <c r="C162" s="5">
        <v>1</v>
      </c>
      <c r="D162" s="8" t="s">
        <v>17</v>
      </c>
      <c r="E162" s="13">
        <f>SUM(I162/G162*C162)</f>
        <v>0.19</v>
      </c>
      <c r="F162" s="13">
        <f>SUM(J162/G162*C162)</f>
        <v>0.17859999999999998</v>
      </c>
      <c r="G162" s="8">
        <v>100</v>
      </c>
      <c r="H162" s="8" t="s">
        <v>17</v>
      </c>
      <c r="I162" s="40">
        <v>19</v>
      </c>
      <c r="J162" s="41">
        <v>17.86</v>
      </c>
    </row>
    <row r="163" spans="1:10" x14ac:dyDescent="0.2">
      <c r="A163" s="29">
        <v>44755</v>
      </c>
      <c r="B163" s="31" t="s">
        <v>26</v>
      </c>
      <c r="C163" s="5">
        <v>1</v>
      </c>
      <c r="D163" s="8" t="s">
        <v>17</v>
      </c>
      <c r="E163" s="13">
        <f>SUM(I163/G163*C163)</f>
        <v>0.17</v>
      </c>
      <c r="F163" s="13">
        <f>SUM(J163/G163*C163)</f>
        <v>0.1598</v>
      </c>
      <c r="G163" s="8">
        <v>100</v>
      </c>
      <c r="H163" s="8" t="s">
        <v>17</v>
      </c>
      <c r="I163" s="40">
        <v>17</v>
      </c>
      <c r="J163" s="41">
        <v>15.98</v>
      </c>
    </row>
    <row r="164" spans="1:10" x14ac:dyDescent="0.2">
      <c r="A164" s="4"/>
      <c r="B164" s="34"/>
      <c r="C164" s="4"/>
      <c r="D164" s="9"/>
      <c r="E164" s="15"/>
      <c r="F164" s="11"/>
      <c r="G164" s="9"/>
      <c r="H164" s="9"/>
      <c r="I164" s="16"/>
      <c r="J164" s="4"/>
    </row>
    <row r="165" spans="1:10" x14ac:dyDescent="0.2">
      <c r="A165" s="2"/>
      <c r="B165" s="36" t="s">
        <v>19</v>
      </c>
      <c r="E165" s="17">
        <f>SUM(E159:E164)</f>
        <v>3.855</v>
      </c>
      <c r="F165" s="17">
        <f>SUM(F159:F164)</f>
        <v>3.6743999999999999</v>
      </c>
      <c r="I165" s="5"/>
      <c r="J165" s="5"/>
    </row>
    <row r="166" spans="1:10" x14ac:dyDescent="0.2">
      <c r="B166" s="5"/>
      <c r="E166" s="8"/>
      <c r="F166" s="8"/>
      <c r="I166" s="5"/>
      <c r="J166" s="5"/>
    </row>
    <row r="167" spans="1:10" x14ac:dyDescent="0.2">
      <c r="A167" s="2"/>
      <c r="B167" s="12" t="s">
        <v>20</v>
      </c>
      <c r="E167" s="23">
        <v>7.9</v>
      </c>
      <c r="F167" s="23">
        <v>7.9</v>
      </c>
      <c r="I167" s="5"/>
      <c r="J167" s="5"/>
    </row>
    <row r="168" spans="1:10" x14ac:dyDescent="0.2">
      <c r="B168" s="5" t="s">
        <v>21</v>
      </c>
      <c r="E168" s="10">
        <f>SUM(E167-E165)</f>
        <v>4.0449999999999999</v>
      </c>
      <c r="F168" s="10">
        <f>SUM(F167-F165)</f>
        <v>4.2256</v>
      </c>
      <c r="I168" s="5"/>
      <c r="J168" s="5"/>
    </row>
    <row r="169" spans="1:10" x14ac:dyDescent="0.2">
      <c r="A169" s="26"/>
      <c r="B169" s="26" t="s">
        <v>22</v>
      </c>
      <c r="C169" s="5"/>
      <c r="D169" s="5"/>
      <c r="E169" s="22">
        <f>SUM(E168/E167)</f>
        <v>0.51202531645569616</v>
      </c>
      <c r="F169" s="22">
        <f>SUM(F168/F167)</f>
        <v>0.5348860759493671</v>
      </c>
      <c r="G169" s="5"/>
      <c r="H169" s="5"/>
      <c r="I169" s="5"/>
      <c r="J169" s="5"/>
    </row>
    <row r="170" spans="1:10" ht="13.5" thickBot="1" x14ac:dyDescent="0.25">
      <c r="A170" s="25"/>
      <c r="B170" s="25"/>
      <c r="C170" s="7"/>
      <c r="D170" s="7"/>
      <c r="E170" s="27"/>
      <c r="F170" s="27"/>
      <c r="G170" s="7"/>
      <c r="H170" s="7"/>
      <c r="I170" s="7"/>
      <c r="J170" s="7"/>
    </row>
    <row r="171" spans="1:10" x14ac:dyDescent="0.2">
      <c r="B171" s="21"/>
      <c r="E171" s="24"/>
      <c r="F171" s="24"/>
    </row>
    <row r="172" spans="1:10" x14ac:dyDescent="0.2">
      <c r="B172" s="21"/>
      <c r="E172" s="24"/>
      <c r="F172" s="24"/>
    </row>
    <row r="173" spans="1:10" x14ac:dyDescent="0.2">
      <c r="B173" s="21"/>
      <c r="E173" s="24"/>
      <c r="F173" s="24"/>
    </row>
    <row r="174" spans="1:10" x14ac:dyDescent="0.2">
      <c r="A174" s="2" t="s">
        <v>9</v>
      </c>
      <c r="B174" s="35" t="s">
        <v>10</v>
      </c>
      <c r="C174" s="12" t="s">
        <v>11</v>
      </c>
      <c r="D174" s="12"/>
      <c r="E174" s="52" t="s">
        <v>23</v>
      </c>
      <c r="F174" s="53"/>
      <c r="G174" s="12" t="s">
        <v>12</v>
      </c>
      <c r="H174" s="30"/>
      <c r="I174" s="55" t="s">
        <v>13</v>
      </c>
      <c r="J174" s="55"/>
    </row>
    <row r="175" spans="1:10" x14ac:dyDescent="0.2">
      <c r="A175" s="18"/>
      <c r="B175" s="32"/>
      <c r="C175" s="18"/>
      <c r="D175" s="19"/>
      <c r="E175" s="20" t="s">
        <v>14</v>
      </c>
      <c r="F175" s="19" t="s">
        <v>15</v>
      </c>
      <c r="G175" s="19"/>
      <c r="H175" s="19"/>
      <c r="I175" s="38" t="s">
        <v>14</v>
      </c>
      <c r="J175" s="39" t="s">
        <v>15</v>
      </c>
    </row>
    <row r="176" spans="1:10" x14ac:dyDescent="0.2">
      <c r="A176" s="28">
        <v>42309</v>
      </c>
      <c r="B176" s="33" t="s">
        <v>48</v>
      </c>
      <c r="C176" s="5">
        <v>220</v>
      </c>
      <c r="D176" s="8" t="s">
        <v>2</v>
      </c>
      <c r="E176" s="13">
        <f>SUM(I176/G176*C176)</f>
        <v>2.948</v>
      </c>
      <c r="F176" s="13">
        <f>SUM(J176/G176*C176)</f>
        <v>2.8754</v>
      </c>
      <c r="G176" s="8">
        <v>1000</v>
      </c>
      <c r="H176" s="8" t="s">
        <v>2</v>
      </c>
      <c r="I176" s="40">
        <v>13.4</v>
      </c>
      <c r="J176" s="40">
        <v>13.07</v>
      </c>
    </row>
    <row r="177" spans="1:10" x14ac:dyDescent="0.2">
      <c r="A177" s="28">
        <v>42316</v>
      </c>
      <c r="B177" s="33" t="s">
        <v>32</v>
      </c>
      <c r="C177" s="5">
        <v>180</v>
      </c>
      <c r="D177" s="8" t="s">
        <v>2</v>
      </c>
      <c r="E177" s="13">
        <f>SUM(I177/G177*C177)</f>
        <v>0.95399999999999996</v>
      </c>
      <c r="F177" s="13">
        <f>SUM(J177/G177*C177)</f>
        <v>0.93059999999999998</v>
      </c>
      <c r="G177" s="8">
        <v>1000</v>
      </c>
      <c r="H177" s="8" t="s">
        <v>2</v>
      </c>
      <c r="I177" s="40">
        <v>5.3</v>
      </c>
      <c r="J177" s="41">
        <v>5.17</v>
      </c>
    </row>
    <row r="178" spans="1:10" x14ac:dyDescent="0.2">
      <c r="A178" s="29"/>
      <c r="B178" s="31"/>
      <c r="C178" s="5"/>
      <c r="D178" s="8"/>
      <c r="E178" s="14"/>
      <c r="F178" s="8"/>
      <c r="G178" s="8"/>
      <c r="H178" s="8"/>
      <c r="I178" s="42"/>
      <c r="J178" s="43"/>
    </row>
    <row r="179" spans="1:10" x14ac:dyDescent="0.2">
      <c r="A179" s="29">
        <v>44752</v>
      </c>
      <c r="B179" s="31" t="s">
        <v>25</v>
      </c>
      <c r="C179" s="5">
        <v>1</v>
      </c>
      <c r="D179" s="8" t="s">
        <v>17</v>
      </c>
      <c r="E179" s="13">
        <f>SUM(I179/G179*C179)</f>
        <v>0.19</v>
      </c>
      <c r="F179" s="13">
        <f>SUM(J179/G179*C179)</f>
        <v>0.17859999999999998</v>
      </c>
      <c r="G179" s="8">
        <v>100</v>
      </c>
      <c r="H179" s="8" t="s">
        <v>17</v>
      </c>
      <c r="I179" s="40">
        <v>19</v>
      </c>
      <c r="J179" s="41">
        <v>17.86</v>
      </c>
    </row>
    <row r="180" spans="1:10" x14ac:dyDescent="0.2">
      <c r="A180" s="29">
        <v>44755</v>
      </c>
      <c r="B180" s="31" t="s">
        <v>26</v>
      </c>
      <c r="C180" s="5">
        <v>1</v>
      </c>
      <c r="D180" s="8" t="s">
        <v>17</v>
      </c>
      <c r="E180" s="13">
        <f>SUM(I180/G180*C180)</f>
        <v>0.17</v>
      </c>
      <c r="F180" s="13">
        <f>SUM(J180/G180*C180)</f>
        <v>0.1598</v>
      </c>
      <c r="G180" s="8">
        <v>100</v>
      </c>
      <c r="H180" s="8" t="s">
        <v>17</v>
      </c>
      <c r="I180" s="40">
        <v>17</v>
      </c>
      <c r="J180" s="41">
        <v>15.98</v>
      </c>
    </row>
    <row r="181" spans="1:10" x14ac:dyDescent="0.2">
      <c r="A181" s="4"/>
      <c r="B181" s="34"/>
      <c r="C181" s="4"/>
      <c r="D181" s="9"/>
      <c r="E181" s="15"/>
      <c r="F181" s="11"/>
      <c r="G181" s="9"/>
      <c r="H181" s="9"/>
      <c r="I181" s="16"/>
      <c r="J181" s="4"/>
    </row>
    <row r="182" spans="1:10" x14ac:dyDescent="0.2">
      <c r="A182" s="2"/>
      <c r="B182" s="36" t="s">
        <v>19</v>
      </c>
      <c r="E182" s="17">
        <f>SUM(E176:E181)</f>
        <v>4.2620000000000005</v>
      </c>
      <c r="F182" s="17">
        <f>SUM(F176:F181)</f>
        <v>4.1444000000000001</v>
      </c>
      <c r="I182" s="5"/>
      <c r="J182" s="5"/>
    </row>
    <row r="183" spans="1:10" x14ac:dyDescent="0.2">
      <c r="B183" s="5"/>
      <c r="E183" s="8"/>
      <c r="F183" s="8"/>
      <c r="I183" s="5"/>
      <c r="J183" s="5"/>
    </row>
    <row r="184" spans="1:10" x14ac:dyDescent="0.2">
      <c r="A184" s="2"/>
      <c r="B184" s="12" t="s">
        <v>20</v>
      </c>
      <c r="E184" s="23">
        <v>8.6999999999999993</v>
      </c>
      <c r="F184" s="23">
        <v>8.6999999999999993</v>
      </c>
      <c r="I184" s="5"/>
      <c r="J184" s="5"/>
    </row>
    <row r="185" spans="1:10" x14ac:dyDescent="0.2">
      <c r="B185" s="5" t="s">
        <v>21</v>
      </c>
      <c r="E185" s="10">
        <f>SUM(E184-E182)</f>
        <v>4.4379999999999988</v>
      </c>
      <c r="F185" s="10">
        <f>SUM(F184-F182)</f>
        <v>4.5555999999999992</v>
      </c>
      <c r="I185" s="5"/>
      <c r="J185" s="5"/>
    </row>
    <row r="186" spans="1:10" x14ac:dyDescent="0.2">
      <c r="A186" s="26"/>
      <c r="B186" s="26" t="s">
        <v>22</v>
      </c>
      <c r="C186" s="5"/>
      <c r="D186" s="5"/>
      <c r="E186" s="22">
        <f>SUM(E185/E184)</f>
        <v>0.51011494252873557</v>
      </c>
      <c r="F186" s="22">
        <f>SUM(F185/F184)</f>
        <v>0.52363218390804589</v>
      </c>
      <c r="G186" s="5"/>
      <c r="H186" s="5"/>
      <c r="I186" s="5"/>
      <c r="J186" s="5"/>
    </row>
    <row r="187" spans="1:10" ht="13.5" thickBot="1" x14ac:dyDescent="0.25">
      <c r="A187" s="25"/>
      <c r="B187" s="25"/>
      <c r="C187" s="7"/>
      <c r="D187" s="7"/>
      <c r="E187" s="27"/>
      <c r="F187" s="27"/>
      <c r="G187" s="7"/>
      <c r="H187" s="7"/>
      <c r="I187" s="7"/>
      <c r="J187" s="7"/>
    </row>
    <row r="188" spans="1:10" x14ac:dyDescent="0.2">
      <c r="B188" s="21"/>
      <c r="E188" s="24"/>
      <c r="F188" s="24"/>
    </row>
    <row r="189" spans="1:10" x14ac:dyDescent="0.2">
      <c r="B189" s="21"/>
      <c r="E189" s="24"/>
      <c r="F189" s="24"/>
    </row>
    <row r="190" spans="1:10" x14ac:dyDescent="0.2">
      <c r="B190" s="21"/>
      <c r="E190" s="24"/>
      <c r="F190" s="24"/>
    </row>
    <row r="191" spans="1:10" x14ac:dyDescent="0.2">
      <c r="A191" s="45" t="s">
        <v>36</v>
      </c>
      <c r="B191" s="45"/>
      <c r="C191" s="45"/>
      <c r="D191" s="45"/>
      <c r="E191" s="45"/>
      <c r="F191" s="45"/>
      <c r="G191" s="45"/>
      <c r="H191" s="45"/>
      <c r="I191" s="45"/>
      <c r="J191" s="45"/>
    </row>
    <row r="192" spans="1:10" x14ac:dyDescent="0.2">
      <c r="B192" s="21"/>
      <c r="E192" s="24"/>
      <c r="F192" s="24"/>
    </row>
    <row r="193" spans="1:10" x14ac:dyDescent="0.2">
      <c r="A193" s="2" t="s">
        <v>9</v>
      </c>
      <c r="B193" s="35" t="s">
        <v>10</v>
      </c>
      <c r="C193" s="12" t="s">
        <v>11</v>
      </c>
      <c r="D193" s="12"/>
      <c r="E193" s="52" t="s">
        <v>23</v>
      </c>
      <c r="F193" s="53"/>
      <c r="G193" s="12" t="s">
        <v>12</v>
      </c>
      <c r="H193" s="30"/>
      <c r="I193" s="55" t="s">
        <v>13</v>
      </c>
      <c r="J193" s="55"/>
    </row>
    <row r="194" spans="1:10" x14ac:dyDescent="0.2">
      <c r="A194" s="18"/>
      <c r="B194" s="32"/>
      <c r="C194" s="18"/>
      <c r="D194" s="19"/>
      <c r="E194" s="20" t="s">
        <v>14</v>
      </c>
      <c r="F194" s="19" t="s">
        <v>15</v>
      </c>
      <c r="G194" s="19"/>
      <c r="H194" s="19"/>
      <c r="I194" s="38" t="s">
        <v>14</v>
      </c>
      <c r="J194" s="39" t="s">
        <v>15</v>
      </c>
    </row>
    <row r="195" spans="1:10" x14ac:dyDescent="0.2">
      <c r="A195" s="28">
        <v>42310</v>
      </c>
      <c r="B195" s="33" t="s">
        <v>37</v>
      </c>
      <c r="C195" s="5">
        <v>350</v>
      </c>
      <c r="D195" s="8" t="s">
        <v>2</v>
      </c>
      <c r="E195" s="13">
        <f>SUM(I195/G195*C195)</f>
        <v>3.6539999999999999</v>
      </c>
      <c r="F195" s="13">
        <f>SUM(J195/G195*C195)</f>
        <v>3.5629999999999997</v>
      </c>
      <c r="G195" s="8">
        <v>1000</v>
      </c>
      <c r="H195" s="8" t="s">
        <v>2</v>
      </c>
      <c r="I195" s="40">
        <v>10.44</v>
      </c>
      <c r="J195" s="40">
        <v>10.18</v>
      </c>
    </row>
    <row r="196" spans="1:10" x14ac:dyDescent="0.2">
      <c r="A196" s="29"/>
      <c r="B196" s="31"/>
      <c r="C196" s="5"/>
      <c r="D196" s="8"/>
      <c r="E196" s="14"/>
      <c r="F196" s="8"/>
      <c r="G196" s="8"/>
      <c r="H196" s="8"/>
      <c r="I196" s="42"/>
      <c r="J196" s="43"/>
    </row>
    <row r="197" spans="1:10" x14ac:dyDescent="0.2">
      <c r="A197" s="29">
        <v>44752</v>
      </c>
      <c r="B197" s="31" t="s">
        <v>25</v>
      </c>
      <c r="C197" s="5">
        <v>1</v>
      </c>
      <c r="D197" s="8" t="s">
        <v>17</v>
      </c>
      <c r="E197" s="13">
        <f>SUM(I197/G197*C197)</f>
        <v>0.19</v>
      </c>
      <c r="F197" s="13">
        <f>SUM(J197/G197*C197)</f>
        <v>0.17859999999999998</v>
      </c>
      <c r="G197" s="8">
        <v>100</v>
      </c>
      <c r="H197" s="8" t="s">
        <v>17</v>
      </c>
      <c r="I197" s="40">
        <v>19</v>
      </c>
      <c r="J197" s="41">
        <v>17.86</v>
      </c>
    </row>
    <row r="198" spans="1:10" x14ac:dyDescent="0.2">
      <c r="A198" s="29">
        <v>44755</v>
      </c>
      <c r="B198" s="31" t="s">
        <v>26</v>
      </c>
      <c r="C198" s="5">
        <v>1</v>
      </c>
      <c r="D198" s="8" t="s">
        <v>17</v>
      </c>
      <c r="E198" s="13">
        <f>SUM(I198/G198*C198)</f>
        <v>0.17</v>
      </c>
      <c r="F198" s="13">
        <f>SUM(J198/G198*C198)</f>
        <v>0.1598</v>
      </c>
      <c r="G198" s="8">
        <v>100</v>
      </c>
      <c r="H198" s="8" t="s">
        <v>17</v>
      </c>
      <c r="I198" s="40">
        <v>17</v>
      </c>
      <c r="J198" s="41">
        <v>15.98</v>
      </c>
    </row>
    <row r="199" spans="1:10" x14ac:dyDescent="0.2">
      <c r="A199" s="4"/>
      <c r="B199" s="34"/>
      <c r="C199" s="4"/>
      <c r="D199" s="9"/>
      <c r="E199" s="15"/>
      <c r="F199" s="11"/>
      <c r="G199" s="9"/>
      <c r="H199" s="9"/>
      <c r="I199" s="16"/>
      <c r="J199" s="4"/>
    </row>
    <row r="200" spans="1:10" x14ac:dyDescent="0.2">
      <c r="A200" s="2"/>
      <c r="B200" s="36" t="s">
        <v>19</v>
      </c>
      <c r="E200" s="17">
        <f>SUM(E195:E199)</f>
        <v>4.0140000000000002</v>
      </c>
      <c r="F200" s="17">
        <f>SUM(F195:F199)</f>
        <v>3.9013999999999998</v>
      </c>
      <c r="I200" s="5"/>
      <c r="J200" s="5"/>
    </row>
    <row r="201" spans="1:10" x14ac:dyDescent="0.2">
      <c r="B201" s="5"/>
      <c r="E201" s="8"/>
      <c r="F201" s="8"/>
      <c r="I201" s="5"/>
      <c r="J201" s="5"/>
    </row>
    <row r="202" spans="1:10" x14ac:dyDescent="0.2">
      <c r="A202" s="2"/>
      <c r="B202" s="12" t="s">
        <v>20</v>
      </c>
      <c r="E202" s="23">
        <v>8.9</v>
      </c>
      <c r="F202" s="23">
        <v>8.9</v>
      </c>
      <c r="I202" s="5"/>
      <c r="J202" s="5"/>
    </row>
    <row r="203" spans="1:10" x14ac:dyDescent="0.2">
      <c r="B203" s="5" t="s">
        <v>21</v>
      </c>
      <c r="E203" s="10">
        <f>SUM(E202-E200)</f>
        <v>4.8860000000000001</v>
      </c>
      <c r="F203" s="10">
        <f>SUM(F202-F200)</f>
        <v>4.9986000000000006</v>
      </c>
      <c r="I203" s="5"/>
      <c r="J203" s="5"/>
    </row>
    <row r="204" spans="1:10" x14ac:dyDescent="0.2">
      <c r="A204" s="26"/>
      <c r="B204" s="26" t="s">
        <v>22</v>
      </c>
      <c r="C204" s="5"/>
      <c r="D204" s="5"/>
      <c r="E204" s="22">
        <f>SUM(E203/E202)</f>
        <v>0.54898876404494379</v>
      </c>
      <c r="F204" s="22">
        <f>SUM(F203/F202)</f>
        <v>0.56164044943820224</v>
      </c>
      <c r="G204" s="5"/>
      <c r="H204" s="5"/>
      <c r="I204" s="5"/>
      <c r="J204" s="5"/>
    </row>
    <row r="205" spans="1:10" ht="13.5" thickBot="1" x14ac:dyDescent="0.25">
      <c r="A205" s="25"/>
      <c r="B205" s="25"/>
      <c r="C205" s="7"/>
      <c r="D205" s="7"/>
      <c r="E205" s="27"/>
      <c r="F205" s="27"/>
      <c r="G205" s="7"/>
      <c r="H205" s="7"/>
      <c r="I205" s="7"/>
      <c r="J205" s="7"/>
    </row>
    <row r="206" spans="1:10" x14ac:dyDescent="0.2">
      <c r="B206" s="21"/>
      <c r="E206" s="24"/>
      <c r="F206" s="24"/>
    </row>
    <row r="207" spans="1:10" x14ac:dyDescent="0.2">
      <c r="B207" s="21"/>
      <c r="E207" s="24"/>
      <c r="F207" s="24"/>
    </row>
    <row r="208" spans="1:10" x14ac:dyDescent="0.2">
      <c r="B208" s="21"/>
      <c r="E208" s="24"/>
      <c r="F208" s="24"/>
    </row>
    <row r="209" spans="1:10" x14ac:dyDescent="0.2">
      <c r="A209" s="2" t="s">
        <v>9</v>
      </c>
      <c r="B209" s="35" t="s">
        <v>10</v>
      </c>
      <c r="C209" s="12" t="s">
        <v>11</v>
      </c>
      <c r="D209" s="12"/>
      <c r="E209" s="52" t="s">
        <v>23</v>
      </c>
      <c r="F209" s="53"/>
      <c r="G209" s="12" t="s">
        <v>12</v>
      </c>
      <c r="H209" s="30"/>
      <c r="I209" s="55" t="s">
        <v>13</v>
      </c>
      <c r="J209" s="55"/>
    </row>
    <row r="210" spans="1:10" x14ac:dyDescent="0.2">
      <c r="A210" s="18"/>
      <c r="B210" s="32"/>
      <c r="C210" s="18"/>
      <c r="D210" s="19"/>
      <c r="E210" s="20" t="s">
        <v>14</v>
      </c>
      <c r="F210" s="19" t="s">
        <v>15</v>
      </c>
      <c r="G210" s="19"/>
      <c r="H210" s="19"/>
      <c r="I210" s="38" t="s">
        <v>14</v>
      </c>
      <c r="J210" s="39" t="s">
        <v>15</v>
      </c>
    </row>
    <row r="211" spans="1:10" x14ac:dyDescent="0.2">
      <c r="A211" s="28">
        <v>42311</v>
      </c>
      <c r="B211" s="33" t="s">
        <v>38</v>
      </c>
      <c r="C211" s="5">
        <v>350</v>
      </c>
      <c r="D211" s="8" t="s">
        <v>2</v>
      </c>
      <c r="E211" s="13">
        <f>SUM(I211/G211*C211)</f>
        <v>5.2849999999999993</v>
      </c>
      <c r="F211" s="13">
        <f>SUM(J211/G211*C211)</f>
        <v>5.1520000000000001</v>
      </c>
      <c r="G211" s="8">
        <v>1000</v>
      </c>
      <c r="H211" s="8" t="s">
        <v>2</v>
      </c>
      <c r="I211" s="40">
        <v>15.1</v>
      </c>
      <c r="J211" s="40">
        <v>14.72</v>
      </c>
    </row>
    <row r="212" spans="1:10" x14ac:dyDescent="0.2">
      <c r="A212" s="29"/>
      <c r="B212" s="31"/>
      <c r="C212" s="5"/>
      <c r="D212" s="8"/>
      <c r="E212" s="14"/>
      <c r="F212" s="8"/>
      <c r="G212" s="8"/>
      <c r="H212" s="8"/>
      <c r="I212" s="42"/>
      <c r="J212" s="43"/>
    </row>
    <row r="213" spans="1:10" x14ac:dyDescent="0.2">
      <c r="A213" s="29">
        <v>44752</v>
      </c>
      <c r="B213" s="31" t="s">
        <v>25</v>
      </c>
      <c r="C213" s="5">
        <v>1</v>
      </c>
      <c r="D213" s="8" t="s">
        <v>17</v>
      </c>
      <c r="E213" s="13">
        <f>SUM(I213/G213*C213)</f>
        <v>0.19</v>
      </c>
      <c r="F213" s="13">
        <f>SUM(J213/G213*C213)</f>
        <v>0.17859999999999998</v>
      </c>
      <c r="G213" s="8">
        <v>100</v>
      </c>
      <c r="H213" s="8" t="s">
        <v>17</v>
      </c>
      <c r="I213" s="40">
        <v>19</v>
      </c>
      <c r="J213" s="41">
        <v>17.86</v>
      </c>
    </row>
    <row r="214" spans="1:10" x14ac:dyDescent="0.2">
      <c r="A214" s="29">
        <v>44755</v>
      </c>
      <c r="B214" s="31" t="s">
        <v>26</v>
      </c>
      <c r="C214" s="5">
        <v>1</v>
      </c>
      <c r="D214" s="8" t="s">
        <v>17</v>
      </c>
      <c r="E214" s="13">
        <f>SUM(I214/G214*C214)</f>
        <v>0.17</v>
      </c>
      <c r="F214" s="13">
        <f>SUM(J214/G214*C214)</f>
        <v>0.1598</v>
      </c>
      <c r="G214" s="8">
        <v>100</v>
      </c>
      <c r="H214" s="8" t="s">
        <v>17</v>
      </c>
      <c r="I214" s="40">
        <v>17</v>
      </c>
      <c r="J214" s="41">
        <v>15.98</v>
      </c>
    </row>
    <row r="215" spans="1:10" x14ac:dyDescent="0.2">
      <c r="A215" s="4"/>
      <c r="B215" s="34"/>
      <c r="C215" s="4"/>
      <c r="D215" s="9"/>
      <c r="E215" s="15"/>
      <c r="F215" s="11"/>
      <c r="G215" s="9"/>
      <c r="H215" s="9"/>
      <c r="I215" s="16"/>
      <c r="J215" s="4"/>
    </row>
    <row r="216" spans="1:10" x14ac:dyDescent="0.2">
      <c r="A216" s="2"/>
      <c r="B216" s="36" t="s">
        <v>19</v>
      </c>
      <c r="E216" s="17">
        <f>SUM(E211:E215)</f>
        <v>5.6449999999999996</v>
      </c>
      <c r="F216" s="17">
        <f>SUM(F211:F215)</f>
        <v>5.4904000000000002</v>
      </c>
      <c r="I216" s="5"/>
      <c r="J216" s="5"/>
    </row>
    <row r="217" spans="1:10" x14ac:dyDescent="0.2">
      <c r="B217" s="5"/>
      <c r="E217" s="8"/>
      <c r="F217" s="8"/>
      <c r="I217" s="5"/>
      <c r="J217" s="5"/>
    </row>
    <row r="218" spans="1:10" x14ac:dyDescent="0.2">
      <c r="A218" s="2"/>
      <c r="B218" s="12" t="s">
        <v>20</v>
      </c>
      <c r="E218" s="23">
        <v>9.8000000000000007</v>
      </c>
      <c r="F218" s="23">
        <v>9.8000000000000007</v>
      </c>
      <c r="I218" s="5"/>
      <c r="J218" s="5"/>
    </row>
    <row r="219" spans="1:10" x14ac:dyDescent="0.2">
      <c r="B219" s="5" t="s">
        <v>21</v>
      </c>
      <c r="E219" s="10">
        <f>SUM(E218-E216)</f>
        <v>4.1550000000000011</v>
      </c>
      <c r="F219" s="10">
        <f>SUM(F218-F216)</f>
        <v>4.3096000000000005</v>
      </c>
      <c r="I219" s="5"/>
      <c r="J219" s="5"/>
    </row>
    <row r="220" spans="1:10" x14ac:dyDescent="0.2">
      <c r="A220" s="26"/>
      <c r="B220" s="26" t="s">
        <v>22</v>
      </c>
      <c r="C220" s="5"/>
      <c r="D220" s="5"/>
      <c r="E220" s="22">
        <f>SUM(E219/E218)</f>
        <v>0.42397959183673478</v>
      </c>
      <c r="F220" s="22">
        <f>SUM(F219/F218)</f>
        <v>0.43975510204081636</v>
      </c>
      <c r="G220" s="5"/>
      <c r="H220" s="5"/>
      <c r="I220" s="5"/>
      <c r="J220" s="5"/>
    </row>
    <row r="221" spans="1:10" ht="13.5" thickBot="1" x14ac:dyDescent="0.25">
      <c r="A221" s="25"/>
      <c r="B221" s="25"/>
      <c r="C221" s="7"/>
      <c r="D221" s="7"/>
      <c r="E221" s="27"/>
      <c r="F221" s="27"/>
      <c r="G221" s="7"/>
      <c r="H221" s="7"/>
      <c r="I221" s="7"/>
      <c r="J221" s="7"/>
    </row>
    <row r="222" spans="1:10" x14ac:dyDescent="0.2">
      <c r="B222" s="21"/>
      <c r="E222" s="24"/>
      <c r="F222" s="24"/>
    </row>
    <row r="223" spans="1:10" x14ac:dyDescent="0.2">
      <c r="B223" s="21"/>
      <c r="E223" s="24"/>
      <c r="F223" s="24"/>
    </row>
    <row r="224" spans="1:10" x14ac:dyDescent="0.2">
      <c r="B224" s="21"/>
      <c r="E224" s="24"/>
      <c r="F224" s="24"/>
    </row>
    <row r="225" spans="1:10" x14ac:dyDescent="0.2">
      <c r="A225" s="2" t="s">
        <v>9</v>
      </c>
      <c r="B225" s="35" t="s">
        <v>10</v>
      </c>
      <c r="C225" s="12" t="s">
        <v>11</v>
      </c>
      <c r="D225" s="12"/>
      <c r="E225" s="52" t="s">
        <v>23</v>
      </c>
      <c r="F225" s="53"/>
      <c r="G225" s="12" t="s">
        <v>12</v>
      </c>
      <c r="H225" s="30"/>
      <c r="I225" s="55" t="s">
        <v>13</v>
      </c>
      <c r="J225" s="55"/>
    </row>
    <row r="226" spans="1:10" x14ac:dyDescent="0.2">
      <c r="A226" s="18"/>
      <c r="B226" s="32"/>
      <c r="C226" s="18"/>
      <c r="D226" s="19"/>
      <c r="E226" s="20" t="s">
        <v>14</v>
      </c>
      <c r="F226" s="19" t="s">
        <v>15</v>
      </c>
      <c r="G226" s="19"/>
      <c r="H226" s="19"/>
      <c r="I226" s="38" t="s">
        <v>14</v>
      </c>
      <c r="J226" s="39" t="s">
        <v>15</v>
      </c>
    </row>
    <row r="227" spans="1:10" x14ac:dyDescent="0.2">
      <c r="A227" s="28">
        <v>42313</v>
      </c>
      <c r="B227" s="33" t="s">
        <v>39</v>
      </c>
      <c r="C227" s="5">
        <v>350</v>
      </c>
      <c r="D227" s="8" t="s">
        <v>2</v>
      </c>
      <c r="E227" s="13">
        <f>SUM(I227/G227*C227)</f>
        <v>4.1300000000000008</v>
      </c>
      <c r="F227" s="13">
        <f>SUM(J227/G227*C227)</f>
        <v>4.0285000000000002</v>
      </c>
      <c r="G227" s="8">
        <v>1000</v>
      </c>
      <c r="H227" s="8" t="s">
        <v>2</v>
      </c>
      <c r="I227" s="40">
        <v>11.8</v>
      </c>
      <c r="J227" s="40">
        <v>11.51</v>
      </c>
    </row>
    <row r="228" spans="1:10" x14ac:dyDescent="0.2">
      <c r="A228" s="29"/>
      <c r="B228" s="31"/>
      <c r="C228" s="5"/>
      <c r="D228" s="8"/>
      <c r="E228" s="14"/>
      <c r="F228" s="8"/>
      <c r="G228" s="8"/>
      <c r="H228" s="8"/>
      <c r="I228" s="42"/>
      <c r="J228" s="43"/>
    </row>
    <row r="229" spans="1:10" x14ac:dyDescent="0.2">
      <c r="A229" s="29">
        <v>44752</v>
      </c>
      <c r="B229" s="31" t="s">
        <v>25</v>
      </c>
      <c r="C229" s="5">
        <v>1</v>
      </c>
      <c r="D229" s="8" t="s">
        <v>17</v>
      </c>
      <c r="E229" s="13">
        <f>SUM(I229/G229*C229)</f>
        <v>0.19</v>
      </c>
      <c r="F229" s="13">
        <f>SUM(J229/G229*C229)</f>
        <v>0.17859999999999998</v>
      </c>
      <c r="G229" s="8">
        <v>100</v>
      </c>
      <c r="H229" s="8" t="s">
        <v>17</v>
      </c>
      <c r="I229" s="40">
        <v>19</v>
      </c>
      <c r="J229" s="41">
        <v>17.86</v>
      </c>
    </row>
    <row r="230" spans="1:10" x14ac:dyDescent="0.2">
      <c r="A230" s="29">
        <v>44755</v>
      </c>
      <c r="B230" s="31" t="s">
        <v>26</v>
      </c>
      <c r="C230" s="5">
        <v>1</v>
      </c>
      <c r="D230" s="8" t="s">
        <v>17</v>
      </c>
      <c r="E230" s="13">
        <f>SUM(I230/G230*C230)</f>
        <v>0.17</v>
      </c>
      <c r="F230" s="13">
        <f>SUM(J230/G230*C230)</f>
        <v>0.1598</v>
      </c>
      <c r="G230" s="8">
        <v>100</v>
      </c>
      <c r="H230" s="8" t="s">
        <v>17</v>
      </c>
      <c r="I230" s="40">
        <v>17</v>
      </c>
      <c r="J230" s="41">
        <v>15.98</v>
      </c>
    </row>
    <row r="231" spans="1:10" x14ac:dyDescent="0.2">
      <c r="A231" s="4"/>
      <c r="B231" s="34"/>
      <c r="C231" s="4"/>
      <c r="D231" s="9"/>
      <c r="E231" s="15"/>
      <c r="F231" s="11"/>
      <c r="G231" s="9"/>
      <c r="H231" s="9"/>
      <c r="I231" s="16"/>
      <c r="J231" s="4"/>
    </row>
    <row r="232" spans="1:10" x14ac:dyDescent="0.2">
      <c r="A232" s="2"/>
      <c r="B232" s="36" t="s">
        <v>19</v>
      </c>
      <c r="E232" s="17">
        <f>SUM(E227:E231)</f>
        <v>4.4900000000000011</v>
      </c>
      <c r="F232" s="17">
        <f>SUM(F227:F231)</f>
        <v>4.3669000000000002</v>
      </c>
      <c r="I232" s="5"/>
      <c r="J232" s="5"/>
    </row>
    <row r="233" spans="1:10" x14ac:dyDescent="0.2">
      <c r="B233" s="5"/>
      <c r="E233" s="8"/>
      <c r="F233" s="8"/>
      <c r="I233" s="5"/>
      <c r="J233" s="5"/>
    </row>
    <row r="234" spans="1:10" x14ac:dyDescent="0.2">
      <c r="A234" s="2"/>
      <c r="B234" s="12" t="s">
        <v>20</v>
      </c>
      <c r="E234" s="23">
        <v>8.6999999999999993</v>
      </c>
      <c r="F234" s="23">
        <v>8.6999999999999993</v>
      </c>
      <c r="I234" s="5"/>
      <c r="J234" s="5"/>
    </row>
    <row r="235" spans="1:10" x14ac:dyDescent="0.2">
      <c r="B235" s="5" t="s">
        <v>21</v>
      </c>
      <c r="E235" s="10">
        <f>SUM(E234-E232)</f>
        <v>4.2099999999999982</v>
      </c>
      <c r="F235" s="10">
        <f>SUM(F234-F232)</f>
        <v>4.3330999999999991</v>
      </c>
      <c r="I235" s="5"/>
      <c r="J235" s="5"/>
    </row>
    <row r="236" spans="1:10" x14ac:dyDescent="0.2">
      <c r="A236" s="26"/>
      <c r="B236" s="26" t="s">
        <v>22</v>
      </c>
      <c r="C236" s="5"/>
      <c r="D236" s="5"/>
      <c r="E236" s="22">
        <f>SUM(E235/E234)</f>
        <v>0.48390804597701131</v>
      </c>
      <c r="F236" s="22">
        <f>SUM(F235/F234)</f>
        <v>0.49805747126436772</v>
      </c>
      <c r="G236" s="5"/>
      <c r="H236" s="5"/>
      <c r="I236" s="5"/>
      <c r="J236" s="5"/>
    </row>
    <row r="237" spans="1:10" ht="13.5" thickBot="1" x14ac:dyDescent="0.25">
      <c r="A237" s="25"/>
      <c r="B237" s="25"/>
      <c r="C237" s="7"/>
      <c r="D237" s="7"/>
      <c r="E237" s="27"/>
      <c r="F237" s="27"/>
      <c r="G237" s="7"/>
      <c r="H237" s="7"/>
      <c r="I237" s="7"/>
      <c r="J237" s="7"/>
    </row>
    <row r="238" spans="1:10" x14ac:dyDescent="0.2">
      <c r="B238" s="21"/>
      <c r="E238" s="24"/>
      <c r="F238" s="24"/>
    </row>
    <row r="239" spans="1:10" x14ac:dyDescent="0.2">
      <c r="B239" s="21"/>
      <c r="E239" s="24"/>
      <c r="F239" s="24"/>
    </row>
    <row r="240" spans="1:10" x14ac:dyDescent="0.2">
      <c r="B240" s="21"/>
      <c r="E240" s="24"/>
      <c r="F240" s="24"/>
    </row>
    <row r="241" spans="1:10" x14ac:dyDescent="0.2">
      <c r="A241" s="2" t="s">
        <v>9</v>
      </c>
      <c r="B241" s="35" t="s">
        <v>10</v>
      </c>
      <c r="C241" s="12" t="s">
        <v>11</v>
      </c>
      <c r="D241" s="12"/>
      <c r="E241" s="52" t="s">
        <v>23</v>
      </c>
      <c r="F241" s="53"/>
      <c r="G241" s="12" t="s">
        <v>12</v>
      </c>
      <c r="H241" s="30"/>
      <c r="I241" s="55" t="s">
        <v>13</v>
      </c>
      <c r="J241" s="55"/>
    </row>
    <row r="242" spans="1:10" x14ac:dyDescent="0.2">
      <c r="A242" s="18"/>
      <c r="B242" s="32"/>
      <c r="C242" s="18"/>
      <c r="D242" s="19"/>
      <c r="E242" s="20" t="s">
        <v>14</v>
      </c>
      <c r="F242" s="19" t="s">
        <v>15</v>
      </c>
      <c r="G242" s="19"/>
      <c r="H242" s="19"/>
      <c r="I242" s="38" t="s">
        <v>14</v>
      </c>
      <c r="J242" s="39" t="s">
        <v>15</v>
      </c>
    </row>
    <row r="243" spans="1:10" x14ac:dyDescent="0.2">
      <c r="A243" s="28">
        <v>42314</v>
      </c>
      <c r="B243" s="33" t="s">
        <v>40</v>
      </c>
      <c r="C243" s="5">
        <v>220</v>
      </c>
      <c r="D243" s="8" t="s">
        <v>2</v>
      </c>
      <c r="E243" s="13">
        <f>SUM(I243/G243*C243)</f>
        <v>2.508</v>
      </c>
      <c r="F243" s="13">
        <f>SUM(J243/G243*C243)</f>
        <v>2.4464000000000001</v>
      </c>
      <c r="G243" s="8">
        <v>1000</v>
      </c>
      <c r="H243" s="8" t="s">
        <v>2</v>
      </c>
      <c r="I243" s="40">
        <v>11.4</v>
      </c>
      <c r="J243" s="40">
        <v>11.12</v>
      </c>
    </row>
    <row r="244" spans="1:10" x14ac:dyDescent="0.2">
      <c r="A244" s="29"/>
      <c r="B244" s="31"/>
      <c r="C244" s="5"/>
      <c r="D244" s="8"/>
      <c r="E244" s="14"/>
      <c r="F244" s="8"/>
      <c r="G244" s="8"/>
      <c r="H244" s="8"/>
      <c r="I244" s="42"/>
      <c r="J244" s="43"/>
    </row>
    <row r="245" spans="1:10" x14ac:dyDescent="0.2">
      <c r="A245" s="29">
        <v>44752</v>
      </c>
      <c r="B245" s="31" t="s">
        <v>25</v>
      </c>
      <c r="C245" s="5">
        <v>1</v>
      </c>
      <c r="D245" s="8" t="s">
        <v>17</v>
      </c>
      <c r="E245" s="13">
        <f>SUM(I245/G245*C245)</f>
        <v>0.19</v>
      </c>
      <c r="F245" s="13">
        <f>SUM(J245/G245*C245)</f>
        <v>0.17859999999999998</v>
      </c>
      <c r="G245" s="8">
        <v>100</v>
      </c>
      <c r="H245" s="8" t="s">
        <v>17</v>
      </c>
      <c r="I245" s="40">
        <v>19</v>
      </c>
      <c r="J245" s="41">
        <v>17.86</v>
      </c>
    </row>
    <row r="246" spans="1:10" x14ac:dyDescent="0.2">
      <c r="A246" s="29">
        <v>44755</v>
      </c>
      <c r="B246" s="31" t="s">
        <v>26</v>
      </c>
      <c r="C246" s="5">
        <v>1</v>
      </c>
      <c r="D246" s="8" t="s">
        <v>17</v>
      </c>
      <c r="E246" s="13">
        <f>SUM(I246/G246*C246)</f>
        <v>0.17</v>
      </c>
      <c r="F246" s="13">
        <f>SUM(J246/G246*C246)</f>
        <v>0.1598</v>
      </c>
      <c r="G246" s="8">
        <v>100</v>
      </c>
      <c r="H246" s="8" t="s">
        <v>17</v>
      </c>
      <c r="I246" s="40">
        <v>17</v>
      </c>
      <c r="J246" s="41">
        <v>15.98</v>
      </c>
    </row>
    <row r="247" spans="1:10" x14ac:dyDescent="0.2">
      <c r="A247" s="4"/>
      <c r="B247" s="34"/>
      <c r="C247" s="4"/>
      <c r="D247" s="9"/>
      <c r="E247" s="15"/>
      <c r="F247" s="11"/>
      <c r="G247" s="9"/>
      <c r="H247" s="9"/>
      <c r="I247" s="16"/>
      <c r="J247" s="4"/>
    </row>
    <row r="248" spans="1:10" x14ac:dyDescent="0.2">
      <c r="A248" s="2"/>
      <c r="B248" s="36" t="s">
        <v>19</v>
      </c>
      <c r="E248" s="17">
        <f>SUM(E243:E247)</f>
        <v>2.8679999999999999</v>
      </c>
      <c r="F248" s="17">
        <f>SUM(F243:F247)</f>
        <v>2.7848000000000002</v>
      </c>
      <c r="I248" s="5"/>
      <c r="J248" s="5"/>
    </row>
    <row r="249" spans="1:10" x14ac:dyDescent="0.2">
      <c r="B249" s="5"/>
      <c r="E249" s="8"/>
      <c r="F249" s="8"/>
      <c r="I249" s="5"/>
      <c r="J249" s="5"/>
    </row>
    <row r="250" spans="1:10" x14ac:dyDescent="0.2">
      <c r="A250" s="2"/>
      <c r="B250" s="12" t="s">
        <v>20</v>
      </c>
      <c r="E250" s="23">
        <v>7.7</v>
      </c>
      <c r="F250" s="23">
        <v>7.7</v>
      </c>
      <c r="I250" s="5"/>
      <c r="J250" s="5"/>
    </row>
    <row r="251" spans="1:10" x14ac:dyDescent="0.2">
      <c r="B251" s="5" t="s">
        <v>21</v>
      </c>
      <c r="E251" s="10">
        <f>SUM(E250-E248)</f>
        <v>4.8320000000000007</v>
      </c>
      <c r="F251" s="10">
        <f>SUM(F250-F248)</f>
        <v>4.9152000000000005</v>
      </c>
      <c r="I251" s="5"/>
      <c r="J251" s="5"/>
    </row>
    <row r="252" spans="1:10" x14ac:dyDescent="0.2">
      <c r="A252" s="26"/>
      <c r="B252" s="26" t="s">
        <v>22</v>
      </c>
      <c r="C252" s="5"/>
      <c r="D252" s="5"/>
      <c r="E252" s="22">
        <f>SUM(E251/E250)</f>
        <v>0.62753246753246761</v>
      </c>
      <c r="F252" s="22">
        <f>SUM(F251/F250)</f>
        <v>0.63833766233766243</v>
      </c>
      <c r="G252" s="5"/>
      <c r="H252" s="5"/>
      <c r="I252" s="5"/>
      <c r="J252" s="5"/>
    </row>
    <row r="253" spans="1:10" ht="13.5" thickBot="1" x14ac:dyDescent="0.25">
      <c r="A253" s="25"/>
      <c r="B253" s="25"/>
      <c r="C253" s="7"/>
      <c r="D253" s="7"/>
      <c r="E253" s="27"/>
      <c r="F253" s="27"/>
      <c r="G253" s="7"/>
      <c r="H253" s="7"/>
      <c r="I253" s="7"/>
      <c r="J253" s="7"/>
    </row>
    <row r="254" spans="1:10" x14ac:dyDescent="0.2">
      <c r="B254" s="21"/>
      <c r="E254" s="24"/>
      <c r="F254" s="24"/>
    </row>
    <row r="255" spans="1:10" x14ac:dyDescent="0.2">
      <c r="B255" s="21"/>
      <c r="E255" s="24"/>
      <c r="F255" s="24"/>
    </row>
    <row r="256" spans="1:10" x14ac:dyDescent="0.2">
      <c r="B256" s="21"/>
      <c r="E256" s="24"/>
      <c r="F256" s="24"/>
    </row>
    <row r="257" spans="1:10" x14ac:dyDescent="0.2">
      <c r="A257" s="45" t="s">
        <v>45</v>
      </c>
      <c r="B257" s="45"/>
      <c r="C257" s="45"/>
      <c r="D257" s="45"/>
      <c r="E257" s="45"/>
      <c r="F257" s="45"/>
      <c r="G257" s="45"/>
      <c r="H257" s="45"/>
      <c r="I257" s="45"/>
      <c r="J257" s="45"/>
    </row>
    <row r="258" spans="1:10" x14ac:dyDescent="0.2">
      <c r="B258" s="21"/>
      <c r="E258" s="24"/>
      <c r="F258" s="24"/>
    </row>
    <row r="259" spans="1:10" x14ac:dyDescent="0.2">
      <c r="A259" s="2" t="s">
        <v>9</v>
      </c>
      <c r="B259" s="35" t="s">
        <v>10</v>
      </c>
      <c r="C259" s="12" t="s">
        <v>11</v>
      </c>
      <c r="D259" s="12"/>
      <c r="E259" s="52" t="s">
        <v>23</v>
      </c>
      <c r="F259" s="53"/>
      <c r="G259" s="12" t="s">
        <v>12</v>
      </c>
      <c r="H259" s="30"/>
      <c r="I259" s="55" t="s">
        <v>13</v>
      </c>
      <c r="J259" s="55"/>
    </row>
    <row r="260" spans="1:10" x14ac:dyDescent="0.2">
      <c r="A260" s="18"/>
      <c r="B260" s="32"/>
      <c r="C260" s="18"/>
      <c r="D260" s="19"/>
      <c r="E260" s="20" t="s">
        <v>14</v>
      </c>
      <c r="F260" s="19" t="s">
        <v>15</v>
      </c>
      <c r="G260" s="19"/>
      <c r="H260" s="19"/>
      <c r="I260" s="38" t="s">
        <v>14</v>
      </c>
      <c r="J260" s="39" t="s">
        <v>15</v>
      </c>
    </row>
    <row r="261" spans="1:10" x14ac:dyDescent="0.2">
      <c r="A261" s="28">
        <v>42319</v>
      </c>
      <c r="B261" s="33" t="s">
        <v>41</v>
      </c>
      <c r="C261" s="5">
        <v>370</v>
      </c>
      <c r="D261" s="8" t="s">
        <v>2</v>
      </c>
      <c r="E261" s="13">
        <f>SUM(I261)</f>
        <v>4.2</v>
      </c>
      <c r="F261" s="13">
        <f>SUM(J261)</f>
        <v>4.0999999999999996</v>
      </c>
      <c r="G261" s="8">
        <v>1</v>
      </c>
      <c r="H261" s="8" t="s">
        <v>18</v>
      </c>
      <c r="I261" s="40">
        <v>4.2</v>
      </c>
      <c r="J261" s="40">
        <v>4.0999999999999996</v>
      </c>
    </row>
    <row r="262" spans="1:10" x14ac:dyDescent="0.2">
      <c r="A262" s="4"/>
      <c r="B262" s="34"/>
      <c r="C262" s="4"/>
      <c r="D262" s="9"/>
      <c r="E262" s="15"/>
      <c r="F262" s="11"/>
      <c r="G262" s="9"/>
      <c r="H262" s="9"/>
      <c r="I262" s="16"/>
      <c r="J262" s="4"/>
    </row>
    <row r="263" spans="1:10" x14ac:dyDescent="0.2">
      <c r="A263" s="2"/>
      <c r="B263" s="36" t="s">
        <v>19</v>
      </c>
      <c r="E263" s="17">
        <f>SUM(E261:E262)</f>
        <v>4.2</v>
      </c>
      <c r="F263" s="17">
        <f>SUM(F261:F262)</f>
        <v>4.0999999999999996</v>
      </c>
      <c r="I263" s="5"/>
      <c r="J263" s="5"/>
    </row>
    <row r="264" spans="1:10" x14ac:dyDescent="0.2">
      <c r="B264" s="5"/>
      <c r="E264" s="8"/>
      <c r="F264" s="8"/>
      <c r="I264" s="5"/>
      <c r="J264" s="5"/>
    </row>
    <row r="265" spans="1:10" x14ac:dyDescent="0.2">
      <c r="A265" s="2"/>
      <c r="B265" s="12" t="s">
        <v>20</v>
      </c>
      <c r="E265" s="23">
        <v>8.8000000000000007</v>
      </c>
      <c r="F265" s="23">
        <v>8.8000000000000007</v>
      </c>
      <c r="I265" s="5"/>
      <c r="J265" s="5"/>
    </row>
    <row r="266" spans="1:10" x14ac:dyDescent="0.2">
      <c r="B266" s="5" t="s">
        <v>21</v>
      </c>
      <c r="E266" s="10">
        <f>SUM(E265-E263)</f>
        <v>4.6000000000000005</v>
      </c>
      <c r="F266" s="10">
        <f>SUM(F265-F263)</f>
        <v>4.7000000000000011</v>
      </c>
      <c r="I266" s="5"/>
      <c r="J266" s="5"/>
    </row>
    <row r="267" spans="1:10" x14ac:dyDescent="0.2">
      <c r="A267" s="26"/>
      <c r="B267" s="26" t="s">
        <v>22</v>
      </c>
      <c r="C267" s="5"/>
      <c r="D267" s="5"/>
      <c r="E267" s="22">
        <f>SUM(E266/E265)</f>
        <v>0.52272727272727271</v>
      </c>
      <c r="F267" s="22">
        <f>SUM(F266/F265)</f>
        <v>0.53409090909090917</v>
      </c>
      <c r="G267" s="5"/>
      <c r="H267" s="5"/>
      <c r="I267" s="5"/>
      <c r="J267" s="5"/>
    </row>
    <row r="268" spans="1:10" ht="13.5" thickBot="1" x14ac:dyDescent="0.25">
      <c r="A268" s="25"/>
      <c r="B268" s="25"/>
      <c r="C268" s="7"/>
      <c r="D268" s="7"/>
      <c r="E268" s="27"/>
      <c r="F268" s="27"/>
      <c r="G268" s="7"/>
      <c r="H268" s="7"/>
      <c r="I268" s="7"/>
      <c r="J268" s="7"/>
    </row>
    <row r="272" spans="1:10" x14ac:dyDescent="0.2">
      <c r="A272" s="2" t="s">
        <v>9</v>
      </c>
      <c r="B272" s="35" t="s">
        <v>10</v>
      </c>
      <c r="C272" s="12" t="s">
        <v>11</v>
      </c>
      <c r="D272" s="12"/>
      <c r="E272" s="52" t="s">
        <v>42</v>
      </c>
      <c r="F272" s="53"/>
      <c r="G272" s="12" t="s">
        <v>12</v>
      </c>
      <c r="H272" s="30"/>
      <c r="I272" s="55" t="s">
        <v>13</v>
      </c>
      <c r="J272" s="55"/>
    </row>
    <row r="273" spans="1:10" x14ac:dyDescent="0.2">
      <c r="A273" s="18"/>
      <c r="B273" s="32"/>
      <c r="C273" s="18"/>
      <c r="D273" s="19"/>
      <c r="E273" s="20" t="s">
        <v>14</v>
      </c>
      <c r="F273" s="19" t="s">
        <v>15</v>
      </c>
      <c r="G273" s="19"/>
      <c r="H273" s="19"/>
      <c r="I273" s="38" t="s">
        <v>14</v>
      </c>
      <c r="J273" s="39" t="s">
        <v>15</v>
      </c>
    </row>
    <row r="274" spans="1:10" x14ac:dyDescent="0.2">
      <c r="A274" s="28">
        <v>42320</v>
      </c>
      <c r="B274" s="33" t="s">
        <v>30</v>
      </c>
      <c r="C274" s="5">
        <v>370</v>
      </c>
      <c r="D274" s="8" t="s">
        <v>2</v>
      </c>
      <c r="E274" s="13">
        <f>SUM(I274)</f>
        <v>6</v>
      </c>
      <c r="F274" s="13">
        <f>SUM(J274)</f>
        <v>5.85</v>
      </c>
      <c r="G274" s="8">
        <v>1</v>
      </c>
      <c r="H274" s="8" t="s">
        <v>18</v>
      </c>
      <c r="I274" s="40">
        <v>6</v>
      </c>
      <c r="J274" s="40">
        <v>5.85</v>
      </c>
    </row>
    <row r="275" spans="1:10" x14ac:dyDescent="0.2">
      <c r="A275" s="4"/>
      <c r="B275" s="34"/>
      <c r="C275" s="4"/>
      <c r="D275" s="9"/>
      <c r="E275" s="15"/>
      <c r="F275" s="11"/>
      <c r="G275" s="9"/>
      <c r="H275" s="9"/>
      <c r="I275" s="46"/>
      <c r="J275" s="47"/>
    </row>
    <row r="276" spans="1:10" x14ac:dyDescent="0.2">
      <c r="A276" s="2"/>
      <c r="B276" s="36" t="s">
        <v>19</v>
      </c>
      <c r="E276" s="17">
        <f>SUM(E274:E275)</f>
        <v>6</v>
      </c>
      <c r="F276" s="17">
        <f>SUM(F274:F275)</f>
        <v>5.85</v>
      </c>
      <c r="I276" s="5"/>
      <c r="J276" s="5"/>
    </row>
    <row r="277" spans="1:10" x14ac:dyDescent="0.2">
      <c r="B277" s="5"/>
      <c r="E277" s="8"/>
      <c r="F277" s="8"/>
      <c r="I277" s="5"/>
      <c r="J277" s="5"/>
    </row>
    <row r="278" spans="1:10" x14ac:dyDescent="0.2">
      <c r="A278" s="2"/>
      <c r="B278" s="12" t="s">
        <v>20</v>
      </c>
      <c r="E278" s="23">
        <v>9.9</v>
      </c>
      <c r="F278" s="23">
        <v>9.9</v>
      </c>
      <c r="I278" s="5"/>
      <c r="J278" s="5"/>
    </row>
    <row r="279" spans="1:10" x14ac:dyDescent="0.2">
      <c r="B279" s="5" t="s">
        <v>21</v>
      </c>
      <c r="E279" s="10">
        <f>SUM(E278-E276)</f>
        <v>3.9000000000000004</v>
      </c>
      <c r="F279" s="10">
        <f>SUM(F278-F276)</f>
        <v>4.0500000000000007</v>
      </c>
      <c r="I279" s="5"/>
      <c r="J279" s="5"/>
    </row>
    <row r="280" spans="1:10" x14ac:dyDescent="0.2">
      <c r="A280" s="26"/>
      <c r="B280" s="26" t="s">
        <v>22</v>
      </c>
      <c r="C280" s="5"/>
      <c r="D280" s="5"/>
      <c r="E280" s="22">
        <f>SUM(E279/E278)</f>
        <v>0.39393939393939398</v>
      </c>
      <c r="F280" s="22">
        <f>SUM(F279/F278)</f>
        <v>0.40909090909090917</v>
      </c>
      <c r="G280" s="5"/>
      <c r="H280" s="5"/>
      <c r="I280" s="5"/>
      <c r="J280" s="5"/>
    </row>
    <row r="281" spans="1:10" ht="13.5" thickBot="1" x14ac:dyDescent="0.25">
      <c r="A281" s="25"/>
      <c r="B281" s="25"/>
      <c r="C281" s="7"/>
      <c r="D281" s="7"/>
      <c r="E281" s="27"/>
      <c r="F281" s="27"/>
      <c r="G281" s="7"/>
      <c r="H281" s="7"/>
      <c r="I281" s="7"/>
      <c r="J281" s="7"/>
    </row>
    <row r="285" spans="1:10" x14ac:dyDescent="0.2">
      <c r="A285" s="2" t="s">
        <v>9</v>
      </c>
      <c r="B285" s="35" t="s">
        <v>10</v>
      </c>
      <c r="C285" s="12" t="s">
        <v>11</v>
      </c>
      <c r="D285" s="12"/>
      <c r="E285" s="52" t="s">
        <v>23</v>
      </c>
      <c r="F285" s="53"/>
      <c r="G285" s="12" t="s">
        <v>12</v>
      </c>
      <c r="H285" s="30"/>
      <c r="I285" s="55" t="s">
        <v>13</v>
      </c>
      <c r="J285" s="55"/>
    </row>
    <row r="286" spans="1:10" x14ac:dyDescent="0.2">
      <c r="A286" s="18"/>
      <c r="B286" s="32"/>
      <c r="C286" s="18"/>
      <c r="D286" s="19"/>
      <c r="E286" s="20" t="s">
        <v>14</v>
      </c>
      <c r="F286" s="19" t="s">
        <v>15</v>
      </c>
      <c r="G286" s="19"/>
      <c r="H286" s="19"/>
      <c r="I286" s="38" t="s">
        <v>14</v>
      </c>
      <c r="J286" s="39" t="s">
        <v>15</v>
      </c>
    </row>
    <row r="287" spans="1:10" x14ac:dyDescent="0.2">
      <c r="A287" s="28">
        <v>42321</v>
      </c>
      <c r="B287" s="33" t="s">
        <v>5</v>
      </c>
      <c r="C287" s="5">
        <v>370</v>
      </c>
      <c r="D287" s="8" t="s">
        <v>2</v>
      </c>
      <c r="E287" s="13">
        <f>SUM(I287)</f>
        <v>4.9400000000000004</v>
      </c>
      <c r="F287" s="13">
        <f>SUM(J287)</f>
        <v>4.82</v>
      </c>
      <c r="G287" s="8">
        <v>1</v>
      </c>
      <c r="H287" s="8" t="s">
        <v>18</v>
      </c>
      <c r="I287" s="40">
        <v>4.9400000000000004</v>
      </c>
      <c r="J287" s="40">
        <v>4.82</v>
      </c>
    </row>
    <row r="288" spans="1:10" x14ac:dyDescent="0.2">
      <c r="A288" s="4"/>
      <c r="B288" s="34"/>
      <c r="C288" s="4"/>
      <c r="D288" s="9"/>
      <c r="E288" s="15"/>
      <c r="F288" s="11"/>
      <c r="G288" s="9"/>
      <c r="H288" s="9"/>
      <c r="I288" s="16"/>
      <c r="J288" s="4"/>
    </row>
    <row r="289" spans="1:10" x14ac:dyDescent="0.2">
      <c r="A289" s="2"/>
      <c r="B289" s="36" t="s">
        <v>19</v>
      </c>
      <c r="E289" s="17">
        <f>SUM(E287:E288)</f>
        <v>4.9400000000000004</v>
      </c>
      <c r="F289" s="17">
        <f>SUM(F287:F288)</f>
        <v>4.82</v>
      </c>
      <c r="I289" s="5"/>
      <c r="J289" s="5"/>
    </row>
    <row r="290" spans="1:10" x14ac:dyDescent="0.2">
      <c r="B290" s="5"/>
      <c r="E290" s="8"/>
      <c r="F290" s="8"/>
      <c r="I290" s="5"/>
      <c r="J290" s="5"/>
    </row>
    <row r="291" spans="1:10" x14ac:dyDescent="0.2">
      <c r="A291" s="2"/>
      <c r="B291" s="12" t="s">
        <v>20</v>
      </c>
      <c r="E291" s="23">
        <v>9.5</v>
      </c>
      <c r="F291" s="23">
        <v>9.5</v>
      </c>
      <c r="I291" s="5"/>
      <c r="J291" s="5"/>
    </row>
    <row r="292" spans="1:10" x14ac:dyDescent="0.2">
      <c r="B292" s="5" t="s">
        <v>21</v>
      </c>
      <c r="E292" s="10">
        <f>SUM(E291-E289)</f>
        <v>4.5599999999999996</v>
      </c>
      <c r="F292" s="10">
        <f>SUM(F291-F289)</f>
        <v>4.68</v>
      </c>
      <c r="I292" s="5"/>
      <c r="J292" s="5"/>
    </row>
    <row r="293" spans="1:10" x14ac:dyDescent="0.2">
      <c r="A293" s="26"/>
      <c r="B293" s="26" t="s">
        <v>22</v>
      </c>
      <c r="C293" s="5"/>
      <c r="D293" s="5"/>
      <c r="E293" s="22">
        <f>SUM(E292/E291)</f>
        <v>0.48</v>
      </c>
      <c r="F293" s="22">
        <f>SUM(F292/F291)</f>
        <v>0.49263157894736836</v>
      </c>
      <c r="G293" s="5"/>
      <c r="H293" s="5"/>
      <c r="I293" s="5"/>
      <c r="J293" s="5"/>
    </row>
    <row r="294" spans="1:10" ht="13.5" thickBot="1" x14ac:dyDescent="0.25">
      <c r="A294" s="25"/>
      <c r="B294" s="25"/>
      <c r="C294" s="7"/>
      <c r="D294" s="7"/>
      <c r="E294" s="27"/>
      <c r="F294" s="27"/>
      <c r="G294" s="7"/>
      <c r="H294" s="7"/>
      <c r="I294" s="7"/>
      <c r="J294" s="7"/>
    </row>
    <row r="298" spans="1:10" x14ac:dyDescent="0.2">
      <c r="A298" s="2" t="s">
        <v>9</v>
      </c>
      <c r="B298" s="35" t="s">
        <v>10</v>
      </c>
      <c r="C298" s="12" t="s">
        <v>11</v>
      </c>
      <c r="D298" s="12"/>
      <c r="E298" s="52" t="s">
        <v>43</v>
      </c>
      <c r="F298" s="53"/>
      <c r="G298" s="12" t="s">
        <v>12</v>
      </c>
      <c r="H298" s="30"/>
      <c r="I298" s="55" t="s">
        <v>13</v>
      </c>
      <c r="J298" s="55"/>
    </row>
    <row r="299" spans="1:10" x14ac:dyDescent="0.2">
      <c r="A299" s="18"/>
      <c r="B299" s="32"/>
      <c r="C299" s="18"/>
      <c r="D299" s="19"/>
      <c r="E299" s="20" t="s">
        <v>14</v>
      </c>
      <c r="F299" s="19" t="s">
        <v>15</v>
      </c>
      <c r="G299" s="19"/>
      <c r="H299" s="19"/>
      <c r="I299" s="38" t="s">
        <v>14</v>
      </c>
      <c r="J299" s="39" t="s">
        <v>15</v>
      </c>
    </row>
    <row r="300" spans="1:10" x14ac:dyDescent="0.2">
      <c r="A300" s="28">
        <v>42322</v>
      </c>
      <c r="B300" s="33" t="s">
        <v>37</v>
      </c>
      <c r="C300" s="5">
        <v>390</v>
      </c>
      <c r="D300" s="8" t="s">
        <v>2</v>
      </c>
      <c r="E300" s="13">
        <f>SUM(I300)</f>
        <v>4.9400000000000004</v>
      </c>
      <c r="F300" s="13">
        <f>SUM(J300)</f>
        <v>4.82</v>
      </c>
      <c r="G300" s="8">
        <v>1</v>
      </c>
      <c r="H300" s="8" t="s">
        <v>18</v>
      </c>
      <c r="I300" s="40">
        <v>4.9400000000000004</v>
      </c>
      <c r="J300" s="40">
        <v>4.82</v>
      </c>
    </row>
    <row r="301" spans="1:10" x14ac:dyDescent="0.2">
      <c r="A301" s="4"/>
      <c r="B301" s="34"/>
      <c r="C301" s="4"/>
      <c r="D301" s="9"/>
      <c r="E301" s="15"/>
      <c r="F301" s="11"/>
      <c r="G301" s="9"/>
      <c r="H301" s="9"/>
      <c r="I301" s="16"/>
      <c r="J301" s="4"/>
    </row>
    <row r="302" spans="1:10" x14ac:dyDescent="0.2">
      <c r="A302" s="2"/>
      <c r="B302" s="36" t="s">
        <v>19</v>
      </c>
      <c r="E302" s="17">
        <f>SUM(E300:E301)</f>
        <v>4.9400000000000004</v>
      </c>
      <c r="F302" s="17">
        <f>SUM(F300:F301)</f>
        <v>4.82</v>
      </c>
      <c r="I302" s="5"/>
      <c r="J302" s="5"/>
    </row>
    <row r="303" spans="1:10" x14ac:dyDescent="0.2">
      <c r="B303" s="5"/>
      <c r="E303" s="8"/>
      <c r="F303" s="8"/>
      <c r="I303" s="5"/>
      <c r="J303" s="5"/>
    </row>
    <row r="304" spans="1:10" x14ac:dyDescent="0.2">
      <c r="A304" s="2"/>
      <c r="B304" s="12" t="s">
        <v>20</v>
      </c>
      <c r="E304" s="23">
        <v>8.9</v>
      </c>
      <c r="F304" s="23">
        <v>8.9</v>
      </c>
      <c r="I304" s="5"/>
      <c r="J304" s="5"/>
    </row>
    <row r="305" spans="1:10" x14ac:dyDescent="0.2">
      <c r="B305" s="5" t="s">
        <v>21</v>
      </c>
      <c r="E305" s="10">
        <f>SUM(E304-E302)</f>
        <v>3.96</v>
      </c>
      <c r="F305" s="10">
        <f>SUM(F304-F302)</f>
        <v>4.08</v>
      </c>
      <c r="I305" s="5"/>
      <c r="J305" s="5"/>
    </row>
    <row r="306" spans="1:10" x14ac:dyDescent="0.2">
      <c r="A306" s="26"/>
      <c r="B306" s="26" t="s">
        <v>22</v>
      </c>
      <c r="C306" s="5"/>
      <c r="D306" s="5"/>
      <c r="E306" s="22">
        <f>SUM(E305/E304)</f>
        <v>0.44494382022471907</v>
      </c>
      <c r="F306" s="22">
        <f>SUM(F305/F304)</f>
        <v>0.45842696629213481</v>
      </c>
      <c r="G306" s="5"/>
      <c r="H306" s="5"/>
      <c r="I306" s="5"/>
      <c r="J306" s="5"/>
    </row>
    <row r="307" spans="1:10" ht="13.5" thickBot="1" x14ac:dyDescent="0.25">
      <c r="A307" s="25"/>
      <c r="B307" s="25"/>
      <c r="C307" s="7"/>
      <c r="D307" s="7"/>
      <c r="E307" s="27"/>
      <c r="F307" s="27"/>
      <c r="G307" s="7"/>
      <c r="H307" s="7"/>
      <c r="I307" s="7"/>
      <c r="J307" s="7"/>
    </row>
    <row r="311" spans="1:10" x14ac:dyDescent="0.2">
      <c r="A311" s="2" t="s">
        <v>9</v>
      </c>
      <c r="B311" s="35" t="s">
        <v>10</v>
      </c>
      <c r="C311" s="12" t="s">
        <v>11</v>
      </c>
      <c r="D311" s="12"/>
      <c r="E311" s="52" t="s">
        <v>43</v>
      </c>
      <c r="F311" s="53"/>
      <c r="G311" s="12" t="s">
        <v>12</v>
      </c>
      <c r="H311" s="30"/>
      <c r="I311" s="55" t="s">
        <v>13</v>
      </c>
      <c r="J311" s="55"/>
    </row>
    <row r="312" spans="1:10" x14ac:dyDescent="0.2">
      <c r="A312" s="18"/>
      <c r="B312" s="32"/>
      <c r="C312" s="18"/>
      <c r="D312" s="19"/>
      <c r="E312" s="20" t="s">
        <v>14</v>
      </c>
      <c r="F312" s="19" t="s">
        <v>15</v>
      </c>
      <c r="G312" s="19"/>
      <c r="H312" s="19"/>
      <c r="I312" s="38" t="s">
        <v>14</v>
      </c>
      <c r="J312" s="39" t="s">
        <v>15</v>
      </c>
    </row>
    <row r="313" spans="1:10" x14ac:dyDescent="0.2">
      <c r="A313" s="28">
        <v>42323</v>
      </c>
      <c r="B313" s="33" t="s">
        <v>44</v>
      </c>
      <c r="C313" s="5">
        <v>360</v>
      </c>
      <c r="D313" s="8" t="s">
        <v>2</v>
      </c>
      <c r="E313" s="13">
        <f>SUM(I313)</f>
        <v>5.79</v>
      </c>
      <c r="F313" s="13">
        <f>SUM(J313)</f>
        <v>5.65</v>
      </c>
      <c r="G313" s="8">
        <v>1</v>
      </c>
      <c r="H313" s="8" t="s">
        <v>18</v>
      </c>
      <c r="I313" s="40">
        <v>5.79</v>
      </c>
      <c r="J313" s="40">
        <v>5.65</v>
      </c>
    </row>
    <row r="314" spans="1:10" x14ac:dyDescent="0.2">
      <c r="A314" s="4"/>
      <c r="B314" s="34"/>
      <c r="C314" s="4"/>
      <c r="D314" s="9"/>
      <c r="E314" s="15"/>
      <c r="F314" s="11"/>
      <c r="G314" s="9"/>
      <c r="H314" s="9"/>
      <c r="I314" s="16"/>
      <c r="J314" s="4"/>
    </row>
    <row r="315" spans="1:10" x14ac:dyDescent="0.2">
      <c r="A315" s="2"/>
      <c r="B315" s="36" t="s">
        <v>19</v>
      </c>
      <c r="E315" s="17">
        <f>SUM(E313:E314)</f>
        <v>5.79</v>
      </c>
      <c r="F315" s="17">
        <f>SUM(F313:F314)</f>
        <v>5.65</v>
      </c>
      <c r="I315" s="5"/>
      <c r="J315" s="5"/>
    </row>
    <row r="316" spans="1:10" x14ac:dyDescent="0.2">
      <c r="B316" s="5"/>
      <c r="E316" s="8"/>
      <c r="F316" s="8"/>
      <c r="I316" s="5"/>
      <c r="J316" s="5"/>
    </row>
    <row r="317" spans="1:10" x14ac:dyDescent="0.2">
      <c r="A317" s="2"/>
      <c r="B317" s="12" t="s">
        <v>20</v>
      </c>
      <c r="E317" s="23">
        <v>9.6999999999999993</v>
      </c>
      <c r="F317" s="23">
        <v>9.6999999999999993</v>
      </c>
      <c r="I317" s="5"/>
      <c r="J317" s="5"/>
    </row>
    <row r="318" spans="1:10" x14ac:dyDescent="0.2">
      <c r="B318" s="5" t="s">
        <v>21</v>
      </c>
      <c r="E318" s="10">
        <f>SUM(E317-E315)</f>
        <v>3.9099999999999993</v>
      </c>
      <c r="F318" s="10">
        <f>SUM(F317-F315)</f>
        <v>4.0499999999999989</v>
      </c>
      <c r="I318" s="5"/>
      <c r="J318" s="5"/>
    </row>
    <row r="319" spans="1:10" x14ac:dyDescent="0.2">
      <c r="A319" s="26"/>
      <c r="B319" s="26" t="s">
        <v>22</v>
      </c>
      <c r="C319" s="5"/>
      <c r="D319" s="5"/>
      <c r="E319" s="22">
        <f>SUM(E318/E317)</f>
        <v>0.40309278350515459</v>
      </c>
      <c r="F319" s="22">
        <f>SUM(F318/F317)</f>
        <v>0.41752577319587619</v>
      </c>
      <c r="G319" s="5"/>
      <c r="H319" s="5"/>
      <c r="I319" s="5"/>
      <c r="J319" s="5"/>
    </row>
    <row r="320" spans="1:10" ht="13.5" thickBot="1" x14ac:dyDescent="0.25">
      <c r="A320" s="25"/>
      <c r="B320" s="25"/>
      <c r="C320" s="7"/>
      <c r="D320" s="7"/>
      <c r="E320" s="27"/>
      <c r="F320" s="27"/>
      <c r="G320" s="7"/>
      <c r="H320" s="7"/>
      <c r="I320" s="7"/>
      <c r="J320" s="7"/>
    </row>
    <row r="322" spans="1:10" x14ac:dyDescent="0.2">
      <c r="A322" s="45" t="s">
        <v>45</v>
      </c>
      <c r="B322" s="45"/>
      <c r="C322" s="45"/>
      <c r="D322" s="45"/>
      <c r="E322" s="45"/>
      <c r="F322" s="45"/>
      <c r="G322" s="45"/>
      <c r="H322" s="45"/>
      <c r="I322" s="45"/>
      <c r="J322" s="45"/>
    </row>
    <row r="324" spans="1:10" x14ac:dyDescent="0.2">
      <c r="A324" s="2" t="s">
        <v>9</v>
      </c>
      <c r="B324" s="35" t="s">
        <v>10</v>
      </c>
      <c r="C324" s="12" t="s">
        <v>11</v>
      </c>
      <c r="D324" s="12"/>
      <c r="E324" s="52" t="s">
        <v>43</v>
      </c>
      <c r="F324" s="53"/>
      <c r="G324" s="12" t="s">
        <v>12</v>
      </c>
      <c r="H324" s="30"/>
      <c r="I324" s="55" t="s">
        <v>13</v>
      </c>
      <c r="J324" s="55"/>
    </row>
    <row r="325" spans="1:10" x14ac:dyDescent="0.2">
      <c r="A325" s="18"/>
      <c r="B325" s="32"/>
      <c r="C325" s="18"/>
      <c r="D325" s="19"/>
      <c r="E325" s="20" t="s">
        <v>14</v>
      </c>
      <c r="F325" s="19" t="s">
        <v>15</v>
      </c>
      <c r="G325" s="19"/>
      <c r="H325" s="19"/>
      <c r="I325" s="38" t="s">
        <v>14</v>
      </c>
      <c r="J325" s="39" t="s">
        <v>15</v>
      </c>
    </row>
    <row r="326" spans="1:10" x14ac:dyDescent="0.2">
      <c r="A326" s="28">
        <v>42324</v>
      </c>
      <c r="B326" s="33" t="s">
        <v>46</v>
      </c>
      <c r="C326" s="5">
        <v>350</v>
      </c>
      <c r="D326" s="8" t="s">
        <v>2</v>
      </c>
      <c r="E326" s="13">
        <f>SUM(I326)</f>
        <v>5.42</v>
      </c>
      <c r="F326" s="13">
        <f>SUM(J326)</f>
        <v>5.28</v>
      </c>
      <c r="G326" s="8">
        <v>1</v>
      </c>
      <c r="H326" s="8" t="s">
        <v>18</v>
      </c>
      <c r="I326" s="40">
        <v>5.42</v>
      </c>
      <c r="J326" s="40">
        <v>5.28</v>
      </c>
    </row>
    <row r="327" spans="1:10" x14ac:dyDescent="0.2">
      <c r="A327" s="4"/>
      <c r="B327" s="34"/>
      <c r="C327" s="4"/>
      <c r="D327" s="9"/>
      <c r="E327" s="15"/>
      <c r="F327" s="11"/>
      <c r="G327" s="9"/>
      <c r="H327" s="9"/>
      <c r="I327" s="16"/>
      <c r="J327" s="4"/>
    </row>
    <row r="328" spans="1:10" x14ac:dyDescent="0.2">
      <c r="A328" s="2"/>
      <c r="B328" s="36" t="s">
        <v>19</v>
      </c>
      <c r="E328" s="17">
        <f>SUM(E326:E327)</f>
        <v>5.42</v>
      </c>
      <c r="F328" s="17">
        <f>SUM(F326:F327)</f>
        <v>5.28</v>
      </c>
      <c r="I328" s="5"/>
      <c r="J328" s="5"/>
    </row>
    <row r="329" spans="1:10" x14ac:dyDescent="0.2">
      <c r="B329" s="5"/>
      <c r="E329" s="8"/>
      <c r="F329" s="8"/>
      <c r="I329" s="5"/>
      <c r="J329" s="5"/>
    </row>
    <row r="330" spans="1:10" x14ac:dyDescent="0.2">
      <c r="A330" s="2"/>
      <c r="B330" s="12" t="s">
        <v>20</v>
      </c>
      <c r="E330" s="23">
        <v>9.5</v>
      </c>
      <c r="F330" s="23">
        <v>9.5</v>
      </c>
      <c r="I330" s="5"/>
      <c r="J330" s="5"/>
    </row>
    <row r="331" spans="1:10" x14ac:dyDescent="0.2">
      <c r="B331" s="5" t="s">
        <v>21</v>
      </c>
      <c r="E331" s="10">
        <f>SUM(E330-E328)</f>
        <v>4.08</v>
      </c>
      <c r="F331" s="10">
        <f>SUM(F330-F328)</f>
        <v>4.22</v>
      </c>
      <c r="I331" s="5"/>
      <c r="J331" s="5"/>
    </row>
    <row r="332" spans="1:10" x14ac:dyDescent="0.2">
      <c r="A332" s="26"/>
      <c r="B332" s="26" t="s">
        <v>22</v>
      </c>
      <c r="C332" s="5"/>
      <c r="D332" s="5"/>
      <c r="E332" s="22">
        <f>SUM(E331/E330)</f>
        <v>0.42947368421052634</v>
      </c>
      <c r="F332" s="22">
        <f>SUM(F331/F330)</f>
        <v>0.44421052631578944</v>
      </c>
      <c r="G332" s="5"/>
      <c r="H332" s="5"/>
      <c r="I332" s="5"/>
      <c r="J332" s="5"/>
    </row>
    <row r="333" spans="1:10" ht="13.5" thickBot="1" x14ac:dyDescent="0.25">
      <c r="A333" s="25"/>
      <c r="B333" s="25"/>
      <c r="C333" s="7"/>
      <c r="D333" s="7"/>
      <c r="E333" s="27"/>
      <c r="F333" s="27"/>
      <c r="G333" s="7"/>
      <c r="H333" s="7"/>
      <c r="I333" s="7"/>
      <c r="J333" s="7"/>
    </row>
    <row r="337" spans="1:10" x14ac:dyDescent="0.2">
      <c r="A337" s="2" t="s">
        <v>9</v>
      </c>
      <c r="B337" s="35" t="s">
        <v>10</v>
      </c>
      <c r="C337" s="12" t="s">
        <v>11</v>
      </c>
      <c r="D337" s="12"/>
      <c r="E337" s="52" t="s">
        <v>23</v>
      </c>
      <c r="F337" s="53"/>
      <c r="G337" s="12" t="s">
        <v>12</v>
      </c>
      <c r="H337" s="30"/>
      <c r="I337" s="55" t="s">
        <v>13</v>
      </c>
      <c r="J337" s="55"/>
    </row>
    <row r="338" spans="1:10" x14ac:dyDescent="0.2">
      <c r="A338" s="18"/>
      <c r="B338" s="32"/>
      <c r="C338" s="18"/>
      <c r="D338" s="19"/>
      <c r="E338" s="20" t="s">
        <v>14</v>
      </c>
      <c r="F338" s="19" t="s">
        <v>15</v>
      </c>
      <c r="G338" s="19"/>
      <c r="H338" s="19"/>
      <c r="I338" s="38" t="s">
        <v>14</v>
      </c>
      <c r="J338" s="39" t="s">
        <v>15</v>
      </c>
    </row>
    <row r="339" spans="1:10" x14ac:dyDescent="0.2">
      <c r="A339" s="28">
        <v>42326</v>
      </c>
      <c r="B339" s="33" t="s">
        <v>47</v>
      </c>
      <c r="C339" s="5">
        <v>460</v>
      </c>
      <c r="D339" s="8" t="s">
        <v>2</v>
      </c>
      <c r="E339" s="13">
        <f>SUM(I339)</f>
        <v>4.79</v>
      </c>
      <c r="F339" s="13">
        <f>SUM(J339)</f>
        <v>4.67</v>
      </c>
      <c r="G339" s="8">
        <v>1</v>
      </c>
      <c r="H339" s="8" t="s">
        <v>18</v>
      </c>
      <c r="I339" s="40">
        <v>4.79</v>
      </c>
      <c r="J339" s="40">
        <v>4.67</v>
      </c>
    </row>
    <row r="340" spans="1:10" x14ac:dyDescent="0.2">
      <c r="A340" s="4"/>
      <c r="B340" s="34"/>
      <c r="C340" s="4"/>
      <c r="D340" s="9"/>
      <c r="E340" s="15"/>
      <c r="F340" s="11"/>
      <c r="G340" s="9"/>
      <c r="H340" s="9"/>
      <c r="I340" s="16"/>
      <c r="J340" s="4"/>
    </row>
    <row r="341" spans="1:10" x14ac:dyDescent="0.2">
      <c r="A341" s="2"/>
      <c r="B341" s="36" t="s">
        <v>19</v>
      </c>
      <c r="E341" s="17">
        <f>SUM(E339:E340)</f>
        <v>4.79</v>
      </c>
      <c r="F341" s="17">
        <f>SUM(F339:F340)</f>
        <v>4.67</v>
      </c>
      <c r="I341" s="5"/>
      <c r="J341" s="5"/>
    </row>
    <row r="342" spans="1:10" x14ac:dyDescent="0.2">
      <c r="B342" s="5"/>
      <c r="E342" s="8"/>
      <c r="F342" s="8"/>
      <c r="I342" s="5"/>
      <c r="J342" s="5"/>
    </row>
    <row r="343" spans="1:10" x14ac:dyDescent="0.2">
      <c r="A343" s="2"/>
      <c r="B343" s="12" t="s">
        <v>20</v>
      </c>
      <c r="E343" s="23">
        <v>8.6999999999999993</v>
      </c>
      <c r="F343" s="23">
        <v>8.6999999999999993</v>
      </c>
      <c r="I343" s="5"/>
      <c r="J343" s="5"/>
    </row>
    <row r="344" spans="1:10" x14ac:dyDescent="0.2">
      <c r="B344" s="5" t="s">
        <v>21</v>
      </c>
      <c r="E344" s="10">
        <f>SUM(E343-E341)</f>
        <v>3.9099999999999993</v>
      </c>
      <c r="F344" s="10">
        <f>SUM(F343-F341)</f>
        <v>4.0299999999999994</v>
      </c>
      <c r="I344" s="5"/>
      <c r="J344" s="5"/>
    </row>
    <row r="345" spans="1:10" x14ac:dyDescent="0.2">
      <c r="A345" s="26"/>
      <c r="B345" s="26" t="s">
        <v>22</v>
      </c>
      <c r="C345" s="5"/>
      <c r="D345" s="5"/>
      <c r="E345" s="22">
        <f>SUM(E344/E343)</f>
        <v>0.44942528735632181</v>
      </c>
      <c r="F345" s="22">
        <f>SUM(F344/F343)</f>
        <v>0.46321839080459765</v>
      </c>
      <c r="G345" s="5"/>
      <c r="H345" s="5"/>
      <c r="I345" s="5"/>
      <c r="J345" s="5"/>
    </row>
    <row r="346" spans="1:10" ht="13.5" thickBot="1" x14ac:dyDescent="0.25">
      <c r="A346" s="25"/>
      <c r="B346" s="25"/>
      <c r="C346" s="7"/>
      <c r="D346" s="7"/>
      <c r="E346" s="27"/>
      <c r="F346" s="27"/>
      <c r="G346" s="7"/>
      <c r="H346" s="7"/>
      <c r="I346" s="7"/>
      <c r="J346" s="7"/>
    </row>
    <row r="350" spans="1:10" x14ac:dyDescent="0.2">
      <c r="A350" s="2" t="s">
        <v>9</v>
      </c>
      <c r="B350" s="35" t="s">
        <v>10</v>
      </c>
      <c r="C350" s="12" t="s">
        <v>11</v>
      </c>
      <c r="D350" s="12"/>
      <c r="E350" s="52" t="s">
        <v>43</v>
      </c>
      <c r="F350" s="53"/>
      <c r="G350" s="12" t="s">
        <v>12</v>
      </c>
      <c r="H350" s="30"/>
      <c r="I350" s="55" t="s">
        <v>13</v>
      </c>
      <c r="J350" s="55"/>
    </row>
    <row r="351" spans="1:10" x14ac:dyDescent="0.2">
      <c r="A351" s="18"/>
      <c r="B351" s="32"/>
      <c r="C351" s="18"/>
      <c r="D351" s="19"/>
      <c r="E351" s="20" t="s">
        <v>14</v>
      </c>
      <c r="F351" s="19" t="s">
        <v>15</v>
      </c>
      <c r="G351" s="19"/>
      <c r="H351" s="19"/>
      <c r="I351" s="38" t="s">
        <v>14</v>
      </c>
      <c r="J351" s="39" t="s">
        <v>15</v>
      </c>
    </row>
    <row r="352" spans="1:10" x14ac:dyDescent="0.2">
      <c r="A352" s="28">
        <v>42325</v>
      </c>
      <c r="B352" s="33" t="s">
        <v>6</v>
      </c>
      <c r="C352" s="5">
        <v>360</v>
      </c>
      <c r="D352" s="8" t="s">
        <v>2</v>
      </c>
      <c r="E352" s="13">
        <f>SUM(I352)</f>
        <v>3.94</v>
      </c>
      <c r="F352" s="13">
        <f>SUM(J352)</f>
        <v>3.84</v>
      </c>
      <c r="G352" s="8">
        <v>1</v>
      </c>
      <c r="H352" s="8" t="s">
        <v>18</v>
      </c>
      <c r="I352" s="40">
        <v>3.94</v>
      </c>
      <c r="J352" s="40">
        <v>3.84</v>
      </c>
    </row>
    <row r="353" spans="1:10" x14ac:dyDescent="0.2">
      <c r="A353" s="4"/>
      <c r="B353" s="34"/>
      <c r="C353" s="4"/>
      <c r="D353" s="9"/>
      <c r="E353" s="15"/>
      <c r="F353" s="11"/>
      <c r="G353" s="9"/>
      <c r="H353" s="9"/>
      <c r="I353" s="16"/>
      <c r="J353" s="4"/>
    </row>
    <row r="354" spans="1:10" x14ac:dyDescent="0.2">
      <c r="A354" s="2"/>
      <c r="B354" s="36" t="s">
        <v>19</v>
      </c>
      <c r="E354" s="17">
        <f>SUM(E352:E353)</f>
        <v>3.94</v>
      </c>
      <c r="F354" s="17">
        <f>SUM(F352:F353)</f>
        <v>3.84</v>
      </c>
      <c r="I354" s="5"/>
      <c r="J354" s="5"/>
    </row>
    <row r="355" spans="1:10" x14ac:dyDescent="0.2">
      <c r="B355" s="5"/>
      <c r="E355" s="8"/>
      <c r="F355" s="8"/>
      <c r="I355" s="5"/>
      <c r="J355" s="5"/>
    </row>
    <row r="356" spans="1:10" x14ac:dyDescent="0.2">
      <c r="A356" s="2"/>
      <c r="B356" s="12" t="s">
        <v>20</v>
      </c>
      <c r="E356" s="23">
        <v>7.5</v>
      </c>
      <c r="F356" s="23">
        <v>7.5</v>
      </c>
      <c r="I356" s="5"/>
      <c r="J356" s="5"/>
    </row>
    <row r="357" spans="1:10" x14ac:dyDescent="0.2">
      <c r="B357" s="5" t="s">
        <v>21</v>
      </c>
      <c r="E357" s="10">
        <f>SUM(E356-E354)</f>
        <v>3.56</v>
      </c>
      <c r="F357" s="10">
        <f>SUM(F356-F354)</f>
        <v>3.66</v>
      </c>
      <c r="I357" s="5"/>
      <c r="J357" s="5"/>
    </row>
    <row r="358" spans="1:10" x14ac:dyDescent="0.2">
      <c r="A358" s="26"/>
      <c r="B358" s="26" t="s">
        <v>22</v>
      </c>
      <c r="C358" s="5"/>
      <c r="D358" s="5"/>
      <c r="E358" s="22">
        <f>SUM(E357/E356)</f>
        <v>0.47466666666666668</v>
      </c>
      <c r="F358" s="22">
        <f>SUM(F357/F356)</f>
        <v>0.48800000000000004</v>
      </c>
      <c r="G358" s="5"/>
      <c r="H358" s="5"/>
      <c r="I358" s="5"/>
      <c r="J358" s="5"/>
    </row>
    <row r="359" spans="1:10" ht="13.5" thickBot="1" x14ac:dyDescent="0.25">
      <c r="A359" s="25"/>
      <c r="B359" s="25"/>
      <c r="C359" s="7"/>
      <c r="D359" s="7"/>
      <c r="E359" s="27"/>
      <c r="F359" s="27"/>
      <c r="G359" s="7"/>
      <c r="H359" s="7"/>
      <c r="I359" s="7"/>
      <c r="J359" s="7"/>
    </row>
    <row r="363" spans="1:10" x14ac:dyDescent="0.2">
      <c r="A363" s="2" t="s">
        <v>9</v>
      </c>
      <c r="B363" s="35" t="s">
        <v>10</v>
      </c>
      <c r="C363" s="12" t="s">
        <v>11</v>
      </c>
      <c r="D363" s="12"/>
      <c r="E363" s="52" t="s">
        <v>23</v>
      </c>
      <c r="F363" s="53"/>
      <c r="G363" s="12" t="s">
        <v>12</v>
      </c>
      <c r="H363" s="30"/>
      <c r="I363" s="55" t="s">
        <v>13</v>
      </c>
      <c r="J363" s="55"/>
    </row>
    <row r="364" spans="1:10" x14ac:dyDescent="0.2">
      <c r="A364" s="18"/>
      <c r="B364" s="32"/>
      <c r="C364" s="18"/>
      <c r="D364" s="19"/>
      <c r="E364" s="20" t="s">
        <v>14</v>
      </c>
      <c r="F364" s="19" t="s">
        <v>15</v>
      </c>
      <c r="G364" s="19"/>
      <c r="H364" s="19"/>
      <c r="I364" s="38" t="s">
        <v>14</v>
      </c>
      <c r="J364" s="39" t="s">
        <v>15</v>
      </c>
    </row>
    <row r="365" spans="1:10" ht="25.5" x14ac:dyDescent="0.2">
      <c r="A365" s="28">
        <v>42327</v>
      </c>
      <c r="B365" s="37" t="s">
        <v>49</v>
      </c>
      <c r="C365" s="5">
        <v>400</v>
      </c>
      <c r="D365" s="8" t="s">
        <v>2</v>
      </c>
      <c r="E365" s="13">
        <f>SUM(I365)</f>
        <v>4.8499999999999996</v>
      </c>
      <c r="F365" s="13">
        <f>SUM(J365)</f>
        <v>4.7300000000000004</v>
      </c>
      <c r="G365" s="8">
        <v>1</v>
      </c>
      <c r="H365" s="8" t="s">
        <v>18</v>
      </c>
      <c r="I365" s="40">
        <v>4.8499999999999996</v>
      </c>
      <c r="J365" s="40">
        <v>4.7300000000000004</v>
      </c>
    </row>
    <row r="366" spans="1:10" x14ac:dyDescent="0.2">
      <c r="A366" s="4"/>
      <c r="B366" s="34"/>
      <c r="C366" s="4"/>
      <c r="D366" s="9"/>
      <c r="E366" s="15"/>
      <c r="F366" s="11"/>
      <c r="G366" s="9"/>
      <c r="H366" s="9"/>
      <c r="I366" s="16"/>
      <c r="J366" s="4"/>
    </row>
    <row r="367" spans="1:10" x14ac:dyDescent="0.2">
      <c r="A367" s="2"/>
      <c r="B367" s="36" t="s">
        <v>19</v>
      </c>
      <c r="E367" s="17">
        <f>SUM(E365:E366)</f>
        <v>4.8499999999999996</v>
      </c>
      <c r="F367" s="17">
        <f>SUM(F365:F366)</f>
        <v>4.7300000000000004</v>
      </c>
      <c r="I367" s="5"/>
      <c r="J367" s="5"/>
    </row>
    <row r="368" spans="1:10" x14ac:dyDescent="0.2">
      <c r="B368" s="5"/>
      <c r="E368" s="8"/>
      <c r="F368" s="8"/>
      <c r="I368" s="5"/>
      <c r="J368" s="5"/>
    </row>
    <row r="369" spans="1:10" x14ac:dyDescent="0.2">
      <c r="A369" s="2"/>
      <c r="B369" s="12" t="s">
        <v>20</v>
      </c>
      <c r="E369" s="23">
        <v>8.5</v>
      </c>
      <c r="F369" s="23">
        <v>8.5</v>
      </c>
      <c r="I369" s="5"/>
      <c r="J369" s="5"/>
    </row>
    <row r="370" spans="1:10" x14ac:dyDescent="0.2">
      <c r="B370" s="5" t="s">
        <v>21</v>
      </c>
      <c r="E370" s="10">
        <f>SUM(E369-E367)</f>
        <v>3.6500000000000004</v>
      </c>
      <c r="F370" s="10">
        <f>SUM(F369-F367)</f>
        <v>3.7699999999999996</v>
      </c>
      <c r="I370" s="5"/>
      <c r="J370" s="5"/>
    </row>
    <row r="371" spans="1:10" x14ac:dyDescent="0.2">
      <c r="A371" s="26"/>
      <c r="B371" s="26" t="s">
        <v>22</v>
      </c>
      <c r="C371" s="5"/>
      <c r="D371" s="5"/>
      <c r="E371" s="22">
        <f>SUM(E370/E369)</f>
        <v>0.42941176470588238</v>
      </c>
      <c r="F371" s="22">
        <f>SUM(F370/F369)</f>
        <v>0.44352941176470584</v>
      </c>
      <c r="G371" s="5"/>
      <c r="H371" s="5"/>
      <c r="I371" s="5"/>
      <c r="J371" s="5"/>
    </row>
    <row r="372" spans="1:10" ht="13.5" thickBot="1" x14ac:dyDescent="0.25">
      <c r="A372" s="25"/>
      <c r="B372" s="25"/>
      <c r="C372" s="7"/>
      <c r="D372" s="7"/>
      <c r="E372" s="27"/>
      <c r="F372" s="27"/>
      <c r="G372" s="7"/>
      <c r="H372" s="7"/>
      <c r="I372" s="7"/>
      <c r="J372" s="7"/>
    </row>
  </sheetData>
  <sheetProtection selectLockedCells="1"/>
  <mergeCells count="48">
    <mergeCell ref="I106:J106"/>
    <mergeCell ref="E106:F106"/>
    <mergeCell ref="E337:F337"/>
    <mergeCell ref="I337:J337"/>
    <mergeCell ref="E350:F350"/>
    <mergeCell ref="I350:J350"/>
    <mergeCell ref="E272:F272"/>
    <mergeCell ref="I272:J272"/>
    <mergeCell ref="E285:F285"/>
    <mergeCell ref="I285:J285"/>
    <mergeCell ref="E241:F241"/>
    <mergeCell ref="I241:J241"/>
    <mergeCell ref="E259:F259"/>
    <mergeCell ref="I259:J259"/>
    <mergeCell ref="E123:F123"/>
    <mergeCell ref="I123:J123"/>
    <mergeCell ref="E363:F363"/>
    <mergeCell ref="I363:J363"/>
    <mergeCell ref="E298:F298"/>
    <mergeCell ref="I298:J298"/>
    <mergeCell ref="E311:F311"/>
    <mergeCell ref="I311:J311"/>
    <mergeCell ref="E324:F324"/>
    <mergeCell ref="I324:J324"/>
    <mergeCell ref="E193:F193"/>
    <mergeCell ref="I193:J193"/>
    <mergeCell ref="E209:F209"/>
    <mergeCell ref="I209:J209"/>
    <mergeCell ref="E225:F225"/>
    <mergeCell ref="I225:J225"/>
    <mergeCell ref="E140:F140"/>
    <mergeCell ref="I140:J140"/>
    <mergeCell ref="E157:F157"/>
    <mergeCell ref="I157:J157"/>
    <mergeCell ref="E174:F174"/>
    <mergeCell ref="I174:J174"/>
    <mergeCell ref="E89:F89"/>
    <mergeCell ref="I89:J89"/>
    <mergeCell ref="E38:F38"/>
    <mergeCell ref="I38:J38"/>
    <mergeCell ref="E55:F55"/>
    <mergeCell ref="I55:J55"/>
    <mergeCell ref="E4:F4"/>
    <mergeCell ref="I4:J4"/>
    <mergeCell ref="E21:F21"/>
    <mergeCell ref="I21:J21"/>
    <mergeCell ref="E72:F72"/>
    <mergeCell ref="I72:J72"/>
  </mergeCells>
  <pageMargins left="0.51181102362204722" right="0.31496062992125984" top="0.59055118110236227" bottom="0.19685039370078741" header="0.31496062992125984" footer="0.31496062992125984"/>
  <pageSetup paperSize="9" scale="91" orientation="portrait" r:id="rId1"/>
  <headerFooter>
    <oddHeader>&amp;L&amp;"Myriad Pro,Fett"&amp;15Marges brutes des menus.&amp;10 Simples. Bons. Rapides.&amp;R&amp;"Myriad Pro,Standard"&amp;P | &amp;N</oddHeader>
  </headerFooter>
  <rowBreaks count="5" manualBreakCount="5">
    <brk id="52" max="16383" man="1"/>
    <brk id="120" max="9" man="1"/>
    <brk id="189" max="16383" man="1"/>
    <brk id="255" max="16383" man="1"/>
    <brk id="32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Dubach</dc:creator>
  <cp:lastModifiedBy>Bravieri Alessia</cp:lastModifiedBy>
  <cp:lastPrinted>2017-08-23T11:29:19Z</cp:lastPrinted>
  <dcterms:created xsi:type="dcterms:W3CDTF">2017-03-28T08:04:11Z</dcterms:created>
  <dcterms:modified xsi:type="dcterms:W3CDTF">2018-03-27T11:11:48Z</dcterms:modified>
</cp:coreProperties>
</file>